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54" documentId="13_ncr:1_{F6CB121F-512D-4AA6-A0C1-0FB36C537598}" xr6:coauthVersionLast="47" xr6:coauthVersionMax="47" xr10:uidLastSave="{A87B8EE7-A2A1-44B5-A9C4-E674B09AB49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<sst xmlns="http://schemas.openxmlformats.org/spreadsheetml/2006/main" count="178611" uniqueCount="39088">
  <si>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</si>
  <si>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</si>
  <si>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</si>
  <si>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</si>
  <si>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</si>
  <si>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</si>
  <si>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</si>
  <si>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</si>
  <si>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</si>
  <si>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</si>
  <si>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</si>
  <si>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</si>
  <si>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</si>
  <si>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</si>
  <si>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</si>
  <si>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</si>
  <si>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</si>
  <si>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</si>
  <si>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</si>
  <si>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</si>
  <si>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</si>
  <si>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</si>
  <si>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</si>
  <si>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</si>
  <si>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</si>
  <si>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</si>
  <si>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</si>
  <si>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</si>
  <si>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</si>
  <si>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</si>
  <si>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</si>
  <si>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</si>
  <si>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</si>
  <si>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</si>
  <si>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</si>
  <si>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</si>
  <si>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</si>
  <si>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</si>
  <si>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</si>
  <si>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</si>
  <si>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</si>
  <si>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</si>
  <si>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</si>
  <si>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</si>
  <si>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</si>
  <si>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</si>
  <si>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</si>
  <si>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</si>
  <si>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</si>
  <si>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</si>
  <si>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</si>
  <si>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</si>
  <si>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</si>
  <si>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</si>
  <si>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</si>
  <si>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</si>
  <si>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</si>
  <si>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</si>
  <si>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</si>
  <si>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</si>
  <si>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</si>
  <si>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</si>
  <si>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</si>
  <si>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</si>
  <si>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</si>
  <si>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</si>
  <si>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</si>
  <si>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</si>
  <si>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</si>
  <si>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</si>
  <si>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</si>
  <si>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</si>
  <si>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</si>
  <si>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</si>
  <si>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</si>
  <si>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</si>
  <si>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</si>
  <si>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</si>
  <si>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</si>
  <si>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</si>
  <si>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</si>
  <si>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</si>
  <si>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</si>
  <si>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</si>
  <si>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</si>
  <si>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</si>
  <si>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</si>
  <si>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</si>
  <si>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</si>
  <si>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</si>
  <si>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</si>
  <si>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</si>
  <si>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</si>
  <si>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</si>
  <si>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</si>
  <si>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</si>
  <si>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</si>
  <si>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</si>
  <si>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</si>
  <si>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</si>
  <si>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</si>
  <si>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</si>
  <si>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</si>
  <si>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</si>
  <si>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</si>
  <si>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</si>
  <si>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</si>
  <si>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</si>
  <si>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</si>
  <si>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</si>
  <si>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</si>
  <si>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</si>
  <si>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</si>
  <si>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</si>
  <si>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</si>
  <si>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</si>
  <si>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</si>
  <si>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</si>
  <si>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</si>
  <si>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</si>
  <si>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</si>
  <si>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</si>
  <si>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</si>
  <si>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</si>
  <si>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</si>
  <si>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</si>
  <si>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</si>
  <si>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</si>
  <si>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</si>
  <si>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</si>
  <si>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</si>
  <si>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</si>
  <si>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</si>
  <si>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</si>
  <si>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</si>
  <si>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</si>
  <si>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</si>
  <si>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</si>
  <si>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</si>
  <si>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</si>
  <si>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</si>
  <si>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</si>
  <si>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</si>
  <si>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</si>
  <si>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</si>
  <si>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</si>
  <si>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</si>
  <si>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</si>
  <si>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</si>
  <si>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</si>
  <si>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</si>
  <si>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</si>
  <si>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</si>
  <si>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</si>
  <si>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</si>
  <si>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</si>
  <si>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</si>
  <si>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</si>
  <si>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</si>
  <si>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</si>
  <si>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</si>
  <si>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</si>
  <si>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</si>
  <si>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</si>
  <si>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</si>
  <si>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</si>
  <si>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</si>
  <si>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</si>
  <si>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</si>
  <si>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</si>
  <si>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</si>
  <si>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</si>
  <si>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</si>
  <si>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</si>
  <si>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</si>
  <si>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</si>
  <si>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</si>
  <si>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</si>
  <si>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</si>
  <si>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</si>
  <si>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</si>
  <si>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</si>
  <si>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</si>
  <si>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</si>
  <si>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</si>
  <si>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</si>
  <si>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</si>
  <si>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</si>
  <si>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</si>
  <si>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</si>
  <si>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</si>
  <si>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</si>
  <si>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</si>
  <si>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</si>
  <si>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</si>
  <si>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</si>
  <si>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</si>
  <si>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</si>
  <si>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</si>
  <si>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</si>
  <si>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</si>
  <si>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</si>
  <si>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</si>
  <si>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</si>
  <si>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</si>
  <si>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</si>
  <si>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</si>
  <si>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</si>
  <si>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</si>
  <si>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</si>
  <si>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</si>
  <si>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</si>
  <si>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</si>
  <si>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</si>
  <si>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</si>
  <si>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</si>
  <si>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</si>
  <si>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</si>
  <si>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</si>
  <si>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</si>
  <si>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</si>
  <si>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</si>
  <si>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</si>
  <si>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</si>
  <si>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</si>
  <si>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</si>
  <si>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</si>
  <si>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</si>
  <si>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</si>
  <si>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</si>
  <si>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</si>
  <si>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</si>
  <si>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</si>
  <si>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</si>
  <si>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</si>
  <si>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</si>
  <si>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</si>
  <si>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</si>
  <si>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</si>
  <si>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</si>
  <si>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</si>
  <si>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</si>
  <si>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</si>
  <si>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</si>
  <si>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</si>
  <si>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</si>
  <si>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</si>
  <si>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</si>
  <si>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</si>
  <si>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</si>
  <si>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</si>
  <si>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</si>
  <si>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</si>
  <si>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</si>
  <si>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</si>
  <si>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</si>
  <si>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</si>
  <si>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</si>
  <si>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</si>
  <si>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</si>
  <si>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</si>
  <si>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</si>
  <si>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</si>
  <si>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</si>
  <si>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</si>
  <si>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</si>
  <si>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</si>
  <si>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</si>
  <si>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</si>
  <si>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</si>
  <si>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</si>
  <si>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</si>
  <si>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</si>
  <si>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</si>
  <si>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</si>
  <si>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</si>
  <si>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</si>
  <si>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</si>
  <si>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</si>
  <si>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</si>
  <si>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</si>
  <si>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</si>
  <si>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</si>
  <si>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</si>
  <si>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</si>
  <si>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</si>
  <si>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</si>
  <si>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</si>
  <si>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</si>
  <si>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</si>
  <si>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</si>
  <si>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</si>
  <si>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</si>
  <si>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</si>
  <si>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</si>
  <si>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</si>
  <si>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</si>
  <si>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</si>
  <si>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</si>
  <si>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</si>
  <si>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</si>
  <si>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</si>
  <si>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</si>
  <si>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</si>
  <si>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</si>
  <si>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</si>
  <si>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</si>
  <si>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</si>
  <si>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</si>
  <si>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</si>
  <si>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</si>
  <si>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</si>
  <si>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</si>
  <si>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</si>
  <si>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</si>
  <si>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</si>
  <si>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</si>
  <si>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</si>
  <si>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</si>
  <si>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</si>
  <si>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</si>
  <si>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</si>
  <si>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</si>
  <si>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</si>
  <si>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</si>
  <si>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</si>
  <si>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</si>
  <si>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</si>
  <si>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</si>
  <si>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</si>
  <si>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</si>
  <si>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</si>
  <si>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</si>
  <si>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</si>
  <si>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</si>
  <si>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</si>
  <si>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</si>
  <si>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</si>
  <si>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</si>
  <si>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</si>
  <si>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</si>
  <si>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</si>
  <si>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</si>
  <si>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</si>
  <si>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</si>
  <si>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</si>
  <si>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</si>
  <si>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</si>
  <si>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</si>
  <si>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</si>
  <si>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</si>
  <si>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</si>
  <si>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</si>
  <si>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</si>
  <si>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</si>
  <si>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</si>
  <si>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</si>
  <si>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</si>
  <si>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</si>
  <si>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</si>
  <si>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</si>
  <si>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</si>
  <si>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</si>
  <si>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</si>
  <si>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</si>
  <si>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</si>
  <si>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</si>
  <si>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</si>
  <si>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</si>
  <si>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</si>
  <si>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</si>
  <si>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</si>
  <si>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</si>
  <si>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</si>
  <si>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</si>
  <si>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</si>
  <si>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</si>
  <si>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</si>
  <si>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</si>
  <si>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</si>
  <si>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</si>
  <si>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</si>
  <si>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</si>
  <si>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</si>
  <si>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</si>
  <si>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</si>
  <si>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</si>
  <si>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</si>
  <si>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</si>
  <si>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</si>
  <si>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</si>
  <si>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</si>
  <si>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</si>
  <si>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</si>
  <si>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</si>
  <si>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</si>
  <si>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</si>
  <si>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</si>
  <si>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</si>
  <si>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</si>
  <si>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</si>
  <si>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</si>
  <si>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</si>
  <si>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</si>
  <si>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</si>
  <si>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</si>
  <si>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</si>
  <si>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</si>
  <si>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</si>
  <si>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</si>
  <si>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</si>
  <si>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</si>
  <si>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</si>
  <si>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</si>
  <si>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</si>
  <si>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</si>
  <si>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</si>
  <si>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</si>
  <si>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</si>
  <si>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</si>
  <si>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</si>
  <si>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</si>
  <si>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</si>
  <si>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</si>
  <si>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</si>
  <si>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</si>
  <si>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</si>
  <si>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</si>
  <si>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</si>
  <si>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</si>
  <si>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</si>
  <si>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</si>
  <si>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</si>
  <si>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</si>
  <si>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</si>
  <si>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</si>
  <si>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</si>
  <si>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</si>
  <si>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</si>
  <si>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</si>
  <si>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</si>
  <si>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</si>
  <si>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</si>
  <si>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</si>
  <si>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</si>
  <si>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</si>
  <si>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</si>
  <si>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</si>
  <si>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</si>
  <si>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</si>
  <si>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</si>
  <si>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</si>
  <si>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</si>
  <si>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</si>
  <si>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</si>
  <si>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</si>
  <si>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</si>
  <si>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</si>
  <si>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</si>
  <si>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</si>
  <si>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</si>
  <si>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</si>
  <si>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</si>
  <si>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</si>
  <si>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</si>
  <si>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</si>
  <si>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</si>
  <si>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</si>
  <si>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</si>
  <si>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</si>
  <si>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</si>
  <si>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</si>
  <si>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</si>
  <si>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</si>
  <si>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</si>
  <si>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</si>
  <si>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</si>
  <si>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</si>
  <si>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</si>
  <si>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</si>
  <si>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</si>
  <si>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</si>
  <si>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</si>
  <si>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</si>
  <si>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</si>
  <si>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</si>
  <si>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</si>
  <si>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</si>
  <si>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</si>
  <si>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</si>
  <si>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</si>
  <si>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</si>
  <si>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</si>
  <si>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</si>
  <si>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</si>
  <si>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</si>
  <si>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</si>
  <si>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</si>
  <si>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</si>
  <si>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</si>
  <si>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</si>
  <si>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</si>
  <si>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</si>
  <si>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</si>
  <si>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</si>
  <si>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</si>
  <si>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</si>
  <si>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</si>
  <si>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</si>
  <si>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</si>
  <si>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</si>
  <si>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</si>
  <si>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</si>
  <si>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</si>
  <si>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</si>
  <si>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</si>
  <si>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</si>
  <si>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</si>
  <si>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</si>
  <si>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</si>
  <si>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</si>
  <si>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</si>
  <si>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</si>
  <si>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</si>
  <si>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</si>
  <si>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</si>
  <si>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</si>
  <si>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</si>
  <si>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</si>
  <si>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</si>
  <si>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</si>
  <si>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</si>
  <si>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</si>
  <si>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</si>
  <si>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</si>
  <si>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</si>
  <si>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</si>
  <si>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</si>
  <si>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</si>
  <si>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</si>
  <si>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</si>
  <si>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</si>
  <si>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</si>
  <si>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</si>
  <si>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</si>
  <si>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</si>
  <si>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</si>
  <si>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</si>
  <si>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</si>
  <si>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</si>
  <si>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</si>
  <si>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</si>
  <si>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</si>
  <si>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</si>
  <si>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</si>
  <si>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</si>
  <si>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</si>
  <si>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</si>
  <si>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</si>
  <si>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</si>
  <si>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</si>
  <si>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</si>
  <si>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</si>
  <si>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</si>
  <si>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</si>
  <si>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</si>
  <si>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</si>
  <si>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</si>
  <si>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</si>
  <si>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</si>
  <si>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</si>
  <si>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</si>
  <si>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</si>
  <si>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</si>
  <si>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</si>
  <si>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</si>
  <si>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</si>
  <si>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</si>
  <si>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</si>
  <si>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</si>
  <si>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</si>
  <si>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</si>
  <si>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</si>
  <si>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</si>
  <si>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</si>
  <si>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</si>
  <si>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</si>
  <si>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</si>
  <si>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</si>
  <si>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</si>
  <si>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</si>
  <si>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</si>
  <si>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</si>
  <si>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</si>
  <si>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</si>
  <si>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</si>
  <si>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</si>
  <si>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</si>
  <si>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</si>
  <si>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</si>
  <si>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</si>
  <si>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</si>
  <si>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</si>
  <si>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</si>
  <si>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</si>
  <si>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</si>
  <si>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</si>
  <si>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</si>
  <si>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</si>
  <si>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</si>
  <si>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</si>
  <si>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</si>
  <si>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</si>
  <si>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</si>
  <si>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</si>
  <si>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</si>
  <si>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</si>
  <si>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</si>
  <si>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</si>
  <si>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</si>
  <si>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</si>
  <si>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</si>
  <si>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</si>
  <si>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</si>
  <si>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</si>
  <si>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</si>
  <si>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</si>
  <si>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</si>
  <si>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</si>
  <si>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</si>
  <si>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</si>
  <si>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</si>
  <si>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</si>
  <si>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</si>
  <si>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</si>
  <si>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</si>
  <si>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</si>
  <si>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</si>
  <si>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</si>
  <si>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</si>
  <si>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</si>
  <si>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</si>
  <si>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</si>
  <si>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</si>
  <si>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</si>
  <si>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</si>
  <si>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</si>
  <si>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</si>
  <si>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</si>
  <si>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</si>
  <si>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</si>
  <si>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</si>
  <si>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</si>
  <si>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</si>
  <si>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</si>
  <si>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</si>
  <si>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</si>
  <si>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</si>
  <si>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</si>
  <si>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</si>
  <si>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</si>
  <si>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</si>
  <si>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</si>
  <si>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</si>
  <si>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</si>
  <si>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</si>
  <si>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</si>
  <si>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</si>
  <si>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</si>
  <si>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</si>
  <si>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</si>
  <si>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</si>
  <si>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</si>
  <si>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</si>
  <si>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</si>
  <si>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</si>
  <si>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</si>
  <si>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</si>
  <si>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</si>
  <si>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</si>
  <si>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</si>
  <si>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</si>
  <si>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</si>
  <si>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</si>
  <si>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</si>
  <si>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</si>
  <si>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</si>
  <si>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</si>
  <si>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</si>
  <si>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</si>
  <si>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</si>
  <si>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</si>
  <si>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</si>
  <si>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</si>
  <si>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</si>
  <si>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</si>
  <si>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</si>
  <si>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</si>
  <si>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</si>
  <si>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</si>
  <si>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</si>
  <si>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</si>
  <si>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</si>
  <si>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</si>
  <si>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</si>
  <si>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</si>
  <si>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</si>
  <si>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</si>
  <si>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</si>
  <si>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</si>
  <si>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</si>
  <si>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</si>
  <si>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</si>
  <si>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</si>
  <si>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</si>
  <si>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</si>
  <si>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</si>
  <si>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</si>
  <si>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</si>
  <si>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</si>
  <si>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</si>
  <si>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</si>
  <si>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</si>
  <si>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</si>
  <si>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</si>
  <si>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</si>
  <si>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</si>
  <si>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</si>
  <si>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</si>
  <si>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</si>
  <si>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</si>
  <si>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</si>
  <si>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</si>
  <si>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</si>
  <si>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</si>
  <si>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</si>
  <si>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</si>
  <si>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</si>
  <si>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</si>
  <si>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</si>
  <si>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</si>
  <si>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</si>
  <si>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</si>
  <si>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</si>
  <si>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</si>
  <si>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</si>
  <si>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</si>
  <si>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</si>
  <si>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</si>
  <si>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</si>
  <si>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</si>
  <si>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</si>
  <si>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</si>
  <si>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</si>
  <si>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</si>
  <si>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</si>
  <si>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</si>
  <si>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</si>
  <si>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</si>
  <si>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</si>
  <si>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</si>
  <si>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</si>
  <si>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</si>
  <si>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</si>
  <si>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</si>
  <si>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</si>
  <si>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</si>
  <si>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</si>
  <si>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</si>
  <si>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</si>
  <si>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</si>
  <si>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</si>
  <si>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</si>
  <si>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</si>
  <si>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</si>
  <si>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</si>
  <si>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</si>
  <si>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</si>
  <si>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</si>
  <si>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</si>
  <si>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</si>
  <si>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</si>
  <si>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</si>
  <si>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</si>
  <si>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</si>
  <si>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</si>
  <si>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</si>
  <si>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</si>
  <si>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</si>
  <si>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</si>
  <si>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</si>
  <si>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</si>
  <si>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</si>
  <si>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</si>
  <si>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</si>
  <si>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</si>
  <si>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</si>
  <si>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</si>
  <si>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</si>
  <si>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</si>
  <si>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</si>
  <si>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</si>
  <si>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</si>
  <si>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</si>
  <si>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</si>
  <si>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</si>
  <si>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</si>
  <si>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</si>
  <si>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</si>
  <si>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</si>
  <si>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</si>
  <si>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</si>
  <si>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</si>
  <si>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</si>
  <si>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</si>
  <si>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</si>
  <si>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</si>
  <si>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</si>
  <si>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</si>
  <si>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</si>
  <si>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</si>
  <si>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</si>
  <si>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</si>
  <si>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</si>
  <si>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</si>
  <si>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</si>
  <si>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</si>
  <si>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</si>
  <si>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</si>
  <si>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</si>
  <si>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</si>
  <si>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</si>
  <si>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</si>
  <si>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</si>
  <si>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</si>
  <si>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</si>
  <si>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</si>
  <si>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</si>
  <si>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</si>
  <si>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</si>
  <si>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</si>
  <si>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</si>
  <si>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</si>
  <si>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</si>
  <si>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</si>
  <si>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</si>
  <si>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</si>
  <si>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</si>
  <si>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</si>
  <si>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</si>
  <si>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</si>
  <si>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</si>
  <si>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</si>
  <si>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</si>
  <si>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</si>
  <si>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</si>
  <si>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</si>
  <si>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</si>
  <si>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</si>
  <si>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</si>
  <si>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</si>
  <si>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</si>
  <si>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</si>
  <si>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</si>
  <si>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</si>
  <si>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</si>
  <si>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</si>
  <si>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</si>
  <si>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</si>
  <si>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</si>
  <si>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</si>
  <si>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</si>
  <si>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</si>
  <si>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</si>
  <si>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</si>
  <si>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</si>
  <si>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</si>
  <si>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</si>
  <si>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</si>
  <si>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</si>
  <si>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</si>
  <si>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</si>
  <si>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</si>
  <si>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</si>
  <si>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</si>
  <si>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</si>
  <si>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</si>
  <si>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</si>
  <si>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</si>
  <si>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</si>
  <si>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</si>
  <si>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</si>
  <si>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</si>
  <si>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</si>
  <si>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</si>
  <si>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</si>
  <si>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</si>
  <si>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</si>
  <si>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</si>
  <si>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</si>
  <si>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</si>
  <si>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</si>
  <si>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</si>
  <si>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</si>
  <si>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</si>
  <si>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</si>
  <si>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</si>
  <si>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</si>
  <si>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</si>
  <si>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</si>
  <si>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</si>
  <si>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</si>
  <si>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</si>
  <si>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</si>
  <si>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</si>
  <si>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</si>
  <si>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</si>
  <si>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</si>
  <si>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</si>
  <si>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</si>
  <si>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</si>
  <si>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</si>
  <si>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</si>
  <si>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</si>
  <si>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</si>
  <si>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</si>
  <si>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</si>
  <si>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</si>
  <si>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</si>
  <si>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</si>
  <si>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</si>
  <si>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</si>
  <si>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</si>
  <si>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</si>
  <si>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</si>
  <si>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</si>
  <si>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</si>
  <si>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</si>
  <si>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</si>
  <si>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</si>
  <si>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</si>
  <si>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</si>
  <si>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</si>
  <si>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</si>
  <si>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</si>
  <si>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</si>
  <si>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</si>
  <si>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</si>
  <si>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</si>
  <si>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</si>
  <si>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</si>
  <si>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</si>
  <si>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</si>
  <si>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</si>
  <si>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</si>
  <si>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</si>
  <si>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</si>
  <si>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</si>
  <si>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</si>
  <si>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</si>
  <si>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</si>
  <si>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</si>
  <si>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</si>
  <si>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</si>
  <si>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</si>
  <si>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</si>
  <si>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</si>
  <si>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</si>
  <si>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</si>
  <si>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</si>
  <si>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</si>
  <si>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</si>
  <si>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</si>
  <si>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</si>
  <si>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</si>
  <si>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</si>
  <si>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</si>
  <si>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</si>
  <si>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</si>
  <si>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</si>
  <si>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</si>
  <si>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</si>
  <si>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</si>
  <si>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</si>
  <si>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</si>
  <si>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</si>
  <si>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</si>
  <si>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</si>
  <si>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</si>
  <si>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</si>
  <si>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</si>
  <si>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</si>
  <si>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</si>
  <si>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</si>
  <si>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</si>
  <si>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</si>
  <si>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</si>
  <si>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</si>
  <si>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</si>
  <si>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</si>
  <si>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</si>
  <si>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</si>
  <si>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</si>
  <si>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</si>
  <si>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</si>
  <si>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</si>
  <si>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</si>
  <si>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</si>
  <si>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</si>
  <si>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</si>
  <si>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</si>
  <si>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</si>
  <si>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</si>
  <si>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</si>
  <si>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</si>
  <si>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</si>
  <si>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</si>
  <si>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</si>
  <si>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</si>
  <si>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</si>
  <si>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</si>
  <si>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</si>
  <si>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</si>
  <si>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</si>
  <si>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</si>
  <si>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</si>
  <si>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</si>
  <si>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</si>
  <si>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</si>
  <si>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</si>
  <si>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</si>
  <si>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</si>
  <si>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</si>
  <si>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</si>
  <si>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</si>
  <si>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</si>
  <si>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</si>
  <si>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</si>
  <si>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</si>
  <si>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</si>
  <si>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</si>
  <si>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</si>
  <si>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</si>
  <si>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</si>
  <si>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</si>
  <si>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</si>
  <si>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</si>
  <si>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</si>
  <si>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</si>
  <si>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</si>
  <si>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</si>
  <si>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</si>
  <si>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</si>
  <si>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</si>
  <si>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</si>
  <si>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</si>
  <si>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</si>
  <si>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</si>
  <si>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</si>
  <si>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</si>
  <si>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</si>
  <si>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</si>
  <si>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</si>
  <si>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</si>
  <si>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</si>
  <si>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</si>
  <si>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</si>
  <si>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</si>
  <si>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</si>
  <si>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</si>
  <si>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</si>
  <si>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</si>
  <si>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</si>
  <si>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</si>
  <si>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</si>
  <si>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</si>
  <si>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</si>
  <si>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</si>
  <si>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</si>
  <si>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</si>
  <si>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</si>
  <si>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</si>
  <si>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</si>
  <si>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</si>
  <si>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</si>
  <si>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</si>
  <si>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</si>
  <si>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</si>
  <si>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</si>
  <si>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</si>
  <si>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</si>
  <si>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</si>
  <si>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</si>
  <si>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</si>
  <si>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</si>
  <si>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</si>
  <si>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</si>
  <si>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</si>
  <si>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</si>
  <si>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</si>
  <si>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</si>
  <si>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</si>
  <si>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</si>
  <si>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</si>
  <si>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</si>
  <si>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</si>
  <si>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</si>
  <si>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</si>
  <si>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</si>
  <si>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</si>
  <si>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</si>
  <si>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</si>
  <si>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</si>
  <si>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</si>
  <si>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</si>
  <si>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</si>
  <si>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</si>
  <si>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</si>
  <si>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</si>
  <si>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</si>
  <si>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</si>
  <si>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</si>
  <si>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</si>
  <si>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</si>
  <si>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</si>
  <si>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</si>
  <si>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</si>
  <si>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</si>
  <si>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</si>
  <si>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</si>
  <si>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</si>
  <si>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</si>
  <si>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</si>
  <si>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</si>
  <si>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</si>
  <si>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</si>
  <si>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</si>
  <si>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</si>
  <si>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</si>
  <si>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</si>
  <si>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</si>
  <si>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</si>
  <si>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</si>
  <si>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</si>
  <si>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</si>
  <si>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</si>
  <si>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</si>
  <si>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</si>
  <si>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</si>
  <si>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</si>
  <si>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</si>
  <si>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</si>
  <si>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</si>
  <si>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</si>
  <si>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</si>
  <si>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</si>
  <si>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</si>
  <si>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</si>
  <si>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</si>
  <si>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</si>
  <si>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</si>
  <si>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</si>
  <si>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</si>
  <si>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</si>
  <si>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</si>
  <si>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</si>
  <si>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</si>
  <si>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</si>
  <si>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</si>
  <si>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</si>
  <si>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</si>
  <si>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</si>
  <si>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</si>
  <si>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</si>
  <si>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</si>
  <si>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</si>
  <si>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</si>
  <si>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</si>
  <si>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</si>
  <si>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</si>
  <si>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</si>
  <si>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</si>
  <si>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</si>
  <si>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</si>
  <si>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</si>
  <si>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</si>
  <si>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</si>
  <si>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</si>
  <si>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</si>
  <si>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</si>
  <si>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</si>
  <si>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</si>
  <si>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</si>
  <si>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</si>
  <si>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</si>
  <si>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</si>
  <si>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</si>
  <si>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</si>
  <si>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</si>
  <si>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</si>
  <si>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</si>
  <si>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</si>
  <si>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</si>
  <si>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</si>
  <si>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</si>
  <si>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</si>
  <si>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</si>
  <si>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</si>
  <si>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</si>
  <si>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</si>
  <si>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</si>
  <si>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</si>
  <si>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</si>
  <si>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</si>
  <si>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</si>
  <si>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</si>
  <si>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</si>
  <si>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</si>
  <si>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</si>
  <si>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</si>
  <si>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</si>
  <si>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</si>
  <si>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</si>
  <si>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</si>
  <si>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</si>
  <si>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</si>
  <si>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</si>
  <si>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</si>
  <si>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</si>
  <si>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</si>
  <si>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</si>
  <si>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</si>
  <si>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</si>
  <si>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</si>
  <si>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</si>
  <si>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</si>
  <si>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</si>
  <si>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</si>
  <si>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</si>
  <si>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</si>
  <si>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</si>
  <si>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</si>
  <si>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</si>
  <si>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</si>
  <si>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</si>
  <si>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</si>
  <si>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</si>
  <si>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</si>
  <si>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</si>
  <si>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</si>
  <si>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</si>
  <si>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</si>
  <si>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</si>
  <si>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</si>
  <si>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</si>
  <si>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</si>
  <si>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</si>
  <si>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</si>
  <si>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</si>
  <si>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</si>
  <si>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</si>
  <si>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</si>
  <si>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</si>
  <si>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</si>
  <si>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</si>
  <si>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</si>
  <si>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</si>
  <si>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</si>
  <si>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</si>
  <si>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</si>
  <si>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</si>
  <si>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</si>
  <si>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</si>
  <si>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</si>
  <si>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</si>
  <si>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</si>
  <si>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</si>
  <si>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</si>
  <si>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</si>
  <si>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</si>
  <si>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</si>
  <si>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</si>
  <si>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</si>
  <si>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</si>
  <si>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</si>
  <si>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</si>
  <si>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</si>
  <si>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</si>
  <si>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</si>
  <si>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</si>
  <si>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</si>
  <si>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</si>
  <si>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</si>
  <si>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</si>
  <si>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</si>
  <si>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</si>
  <si>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</si>
  <si>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</si>
  <si>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</si>
  <si>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</si>
  <si>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</si>
  <si>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</si>
  <si>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</si>
  <si>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</si>
  <si>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</si>
  <si>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</si>
  <si>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</si>
  <si>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</si>
  <si>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</si>
  <si>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</si>
  <si>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</si>
  <si>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</si>
  <si>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</si>
  <si>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</si>
  <si>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</si>
  <si>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</si>
  <si>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</si>
  <si>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</si>
  <si>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</si>
  <si>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</si>
  <si>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</si>
  <si>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</si>
  <si>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</si>
  <si>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</si>
  <si>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</si>
  <si>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</si>
  <si>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</si>
  <si>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</si>
  <si>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</si>
  <si>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</si>
  <si>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</si>
  <si>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</si>
  <si>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</si>
  <si>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</si>
  <si>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</si>
  <si>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</si>
  <si>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</si>
  <si>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</si>
  <si>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</si>
  <si>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</si>
  <si>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</si>
  <si>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</si>
  <si>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</si>
  <si>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</si>
  <si>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</si>
  <si>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</si>
  <si>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</si>
  <si>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</si>
  <si>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</si>
  <si>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</si>
  <si>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</si>
  <si>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</si>
  <si>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</si>
  <si>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</si>
  <si>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</si>
  <si>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</si>
  <si>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</si>
  <si>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</si>
  <si>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</si>
  <si>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</si>
  <si>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</si>
  <si>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</si>
  <si>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</si>
  <si>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</si>
  <si>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</si>
  <si>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</si>
  <si>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</si>
  <si>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</si>
  <si>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</si>
  <si>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</si>
  <si>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</si>
  <si>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</si>
  <si>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</si>
  <si>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</si>
  <si>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</si>
  <si>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</si>
  <si>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</si>
  <si>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</si>
  <si>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</si>
  <si>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</si>
  <si>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</si>
  <si>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</si>
  <si>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</si>
  <si>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</si>
  <si>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</si>
  <si>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</si>
  <si>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</si>
  <si>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</si>
  <si>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</si>
  <si>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</si>
  <si>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</si>
  <si>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</si>
  <si>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</si>
  <si>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</si>
  <si>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</si>
  <si>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</si>
  <si>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</si>
  <si>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</si>
  <si>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</si>
  <si>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</si>
  <si>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</si>
  <si>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</si>
  <si>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</si>
  <si>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</si>
  <si>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</si>
  <si>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</si>
  <si>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</si>
  <si>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</si>
  <si>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</si>
  <si>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</si>
  <si>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</si>
  <si>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</si>
  <si>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</si>
  <si>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</si>
  <si>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</si>
  <si>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</si>
  <si>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</si>
  <si>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</si>
  <si>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</si>
  <si>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</si>
  <si>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</si>
  <si>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</si>
  <si>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</si>
  <si>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</si>
  <si>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</si>
  <si>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</si>
  <si>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</si>
  <si>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</si>
  <si>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</si>
  <si>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</si>
  <si>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</si>
  <si>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</si>
  <si>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</si>
  <si>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</si>
  <si>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</si>
  <si>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</si>
  <si>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</si>
  <si>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</si>
  <si>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</si>
  <si>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</si>
  <si>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</si>
  <si>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</si>
  <si>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</si>
  <si>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</si>
  <si>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</si>
  <si>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</si>
  <si>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</si>
  <si>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</si>
  <si>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</si>
  <si>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</si>
  <si>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</si>
  <si>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</si>
  <si>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</si>
  <si>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</si>
  <si>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</si>
  <si>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</si>
  <si>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</si>
  <si>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</si>
  <si>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</si>
  <si>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</si>
  <si>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</si>
  <si>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</si>
  <si>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</si>
  <si>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</si>
  <si>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</si>
  <si>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</si>
  <si>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</si>
  <si>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</si>
  <si>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</si>
  <si>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</si>
  <si>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</si>
  <si>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</si>
  <si>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</si>
  <si>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</si>
  <si>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</si>
  <si>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</si>
  <si>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</si>
  <si>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</si>
  <si>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</si>
  <si>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</si>
  <si>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</si>
  <si>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</si>
  <si>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</si>
  <si>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</si>
  <si>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</si>
  <si>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</si>
  <si>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</si>
  <si>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</si>
  <si>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</si>
  <si>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</si>
  <si>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</si>
  <si>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</si>
  <si>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</si>
  <si>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</si>
  <si>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</si>
  <si>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</si>
  <si>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</si>
  <si>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</si>
  <si>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</si>
  <si>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</si>
  <si>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</si>
  <si>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</si>
  <si>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</si>
  <si>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</si>
  <si>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</si>
  <si>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</si>
  <si>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</si>
  <si>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</si>
  <si>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</si>
  <si>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</si>
  <si>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</si>
  <si>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</si>
  <si>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</si>
  <si>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</si>
  <si>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</si>
  <si>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</si>
  <si>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</si>
  <si>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</si>
  <si>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</si>
  <si>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</si>
  <si>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</si>
  <si>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</si>
  <si>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</si>
  <si>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</si>
  <si>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</si>
  <si>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</si>
  <si>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</si>
  <si>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</si>
  <si>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</si>
  <si>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</si>
  <si>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</si>
  <si>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</si>
  <si>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</si>
  <si>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</si>
  <si>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</si>
  <si>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</si>
  <si>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</si>
  <si>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</si>
  <si>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</si>
  <si>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</si>
  <si>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</si>
  <si>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</si>
  <si>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</si>
  <si>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</si>
  <si>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</si>
  <si>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</si>
  <si>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</si>
  <si>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</si>
  <si>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</si>
  <si>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</si>
  <si>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</si>
  <si>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</si>
  <si>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</si>
  <si>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</si>
  <si>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</si>
  <si>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</si>
  <si>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</si>
  <si>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</si>
  <si>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</si>
  <si>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</si>
  <si>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</si>
  <si>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</si>
  <si>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</si>
  <si>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</si>
  <si>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</si>
  <si>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</si>
  <si>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</si>
  <si>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</si>
  <si>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</si>
  <si>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</si>
  <si>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</si>
  <si>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</si>
  <si>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</si>
  <si>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</si>
  <si>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</si>
  <si>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</si>
  <si>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</si>
  <si>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</si>
  <si>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</si>
  <si>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</si>
  <si>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</si>
  <si>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</si>
  <si>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</si>
  <si>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</si>
  <si>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</si>
  <si>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</si>
  <si>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</si>
  <si>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</si>
  <si>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</si>
  <si>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</si>
  <si>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</si>
  <si>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</si>
  <si>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</si>
  <si>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</si>
  <si>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</si>
  <si>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</si>
  <si>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</si>
  <si>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</si>
  <si>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</si>
  <si>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</si>
  <si>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</si>
  <si>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</si>
  <si>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</si>
  <si>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</si>
  <si>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</si>
  <si>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</si>
  <si>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</si>
  <si>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</si>
  <si>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</si>
  <si>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</si>
  <si>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</si>
  <si>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</si>
  <si>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</si>
  <si>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</si>
  <si>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</si>
  <si>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</si>
  <si>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</si>
  <si>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</si>
  <si>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</si>
  <si>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</si>
  <si>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</si>
  <si>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</si>
  <si>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</si>
  <si>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</si>
  <si>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</si>
  <si>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</si>
  <si>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</si>
  <si>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</si>
  <si>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</si>
  <si>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</si>
  <si>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</si>
  <si>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</si>
  <si>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</si>
  <si>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</si>
  <si>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</si>
  <si>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</si>
  <si>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</si>
  <si>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</si>
  <si>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</si>
  <si>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</si>
  <si>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</si>
  <si>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</si>
  <si>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</si>
  <si>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</si>
  <si>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</si>
  <si>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</si>
  <si>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</si>
  <si>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</si>
  <si>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</si>
  <si>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</si>
  <si>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</si>
  <si>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</si>
  <si>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</si>
  <si>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</si>
  <si>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</si>
  <si>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</si>
  <si>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</si>
  <si>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</si>
  <si>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</si>
  <si>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</si>
  <si>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</si>
  <si>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</si>
  <si>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</si>
  <si>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</si>
  <si>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</si>
  <si>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</si>
  <si>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</si>
  <si>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</si>
  <si>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</si>
  <si>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</si>
  <si>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</si>
  <si>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</si>
  <si>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</si>
  <si>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</si>
  <si>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</si>
  <si>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</si>
  <si>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</si>
  <si>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</si>
  <si>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</si>
  <si>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</si>
  <si>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</si>
  <si>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</si>
  <si>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</si>
  <si>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</si>
  <si>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</si>
  <si>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</si>
  <si>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</si>
  <si>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</si>
  <si>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</si>
  <si>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</si>
  <si>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</si>
  <si>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</si>
  <si>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</si>
  <si>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</si>
  <si>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</si>
  <si>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</si>
  <si>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</si>
  <si>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</si>
  <si>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</si>
  <si>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</si>
  <si>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</si>
  <si>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</si>
  <si>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</si>
  <si>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</si>
  <si>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</si>
  <si>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</si>
  <si>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</si>
  <si>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</si>
  <si>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</si>
  <si>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</si>
  <si>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</si>
  <si>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</si>
  <si>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</si>
  <si>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</si>
  <si>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</si>
  <si>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</si>
  <si>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</si>
  <si>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</si>
  <si>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</si>
  <si>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</si>
  <si>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</si>
  <si>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</si>
  <si>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</si>
  <si>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</si>
  <si>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</si>
  <si>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</si>
  <si>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</si>
  <si>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</si>
  <si>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</si>
  <si>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</si>
  <si>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</si>
  <si>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</si>
  <si>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</si>
  <si>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</si>
  <si>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</si>
  <si>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</si>
  <si>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</si>
  <si>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</si>
  <si>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</si>
  <si>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</si>
  <si>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</si>
  <si>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</si>
  <si>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</si>
  <si>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</si>
  <si>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</si>
  <si>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</si>
  <si>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</si>
  <si>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</si>
  <si>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</si>
  <si>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</si>
  <si>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</si>
  <si>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</si>
  <si>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</si>
  <si>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</si>
  <si>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</si>
  <si>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</si>
  <si>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</si>
  <si>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</si>
  <si>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</si>
  <si>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</si>
  <si>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</si>
  <si>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</si>
  <si>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</si>
  <si>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</si>
  <si>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</si>
  <si>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</si>
  <si>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</si>
  <si>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</si>
  <si>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</si>
  <si>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</si>
  <si>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</si>
  <si>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</si>
  <si>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</si>
  <si>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</si>
  <si>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</si>
  <si>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</si>
  <si>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</si>
  <si>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</si>
  <si>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</si>
  <si>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</si>
  <si>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</si>
  <si>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</si>
  <si>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</si>
  <si>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</si>
  <si>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</si>
  <si>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</si>
  <si>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</si>
  <si>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</si>
  <si>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</si>
  <si>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</si>
  <si>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</si>
  <si>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</si>
  <si>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</si>
  <si>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</si>
  <si>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</si>
  <si>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</si>
  <si>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</si>
  <si>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</si>
  <si>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</si>
  <si>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</si>
  <si>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</si>
  <si>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</si>
  <si>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</si>
  <si>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</si>
  <si>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</si>
  <si>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</si>
  <si>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</si>
  <si>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</si>
  <si>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</si>
  <si>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</si>
  <si>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</si>
  <si>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</si>
  <si>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</si>
  <si>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</si>
  <si>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</si>
  <si>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</si>
  <si>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</si>
  <si>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</si>
  <si>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</si>
  <si>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</si>
  <si>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</si>
  <si>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</si>
  <si>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</si>
  <si>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</si>
  <si>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</si>
  <si>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</si>
  <si>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</si>
  <si>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</si>
  <si>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</si>
  <si>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</si>
  <si>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</si>
  <si>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</si>
  <si>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</si>
  <si>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</si>
  <si>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</si>
  <si>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</si>
  <si>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</si>
  <si>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</si>
  <si>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</si>
  <si>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</si>
  <si>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</si>
  <si>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</si>
  <si>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</si>
  <si>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</si>
  <si>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</si>
  <si>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</si>
  <si>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</si>
  <si>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</si>
  <si>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</si>
  <si>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</si>
  <si>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</si>
  <si>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</si>
  <si>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</si>
  <si>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</si>
  <si>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</si>
  <si>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</si>
  <si>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</si>
  <si>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</si>
  <si>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</si>
  <si>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</si>
  <si>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</si>
  <si>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</si>
  <si>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</si>
  <si>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</si>
  <si>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</si>
  <si>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</si>
  <si>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</si>
  <si>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</si>
  <si>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</si>
  <si>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</si>
  <si>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</si>
  <si>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</si>
  <si>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</si>
  <si>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</si>
  <si>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</si>
  <si>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</si>
  <si>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</si>
  <si>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</si>
  <si>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</si>
  <si>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</si>
  <si>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</si>
  <si>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</si>
  <si>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</si>
  <si>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</si>
  <si>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</si>
  <si>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</si>
  <si>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</si>
  <si>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</si>
  <si>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</si>
  <si>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</si>
  <si>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</si>
  <si>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</si>
  <si>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</si>
  <si>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</si>
  <si>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</si>
  <si>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</si>
  <si>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</si>
  <si>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</si>
  <si>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</si>
  <si>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</si>
  <si>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</si>
  <si>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</si>
  <si>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</si>
  <si>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</si>
  <si>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</si>
  <si>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</si>
  <si>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</si>
  <si>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</si>
  <si>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</si>
  <si>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</si>
  <si>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</si>
  <si>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</si>
  <si>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</si>
  <si>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</si>
  <si>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</si>
  <si>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</si>
  <si>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</si>
  <si>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</si>
  <si>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</si>
  <si>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</si>
  <si>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</si>
  <si>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</si>
  <si>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</si>
  <si>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</si>
  <si>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</si>
  <si>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</si>
  <si>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</si>
  <si>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</si>
  <si>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</si>
  <si>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</si>
  <si>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</si>
  <si>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</si>
  <si>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</si>
  <si>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</si>
  <si>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</si>
  <si>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</si>
  <si>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</si>
  <si>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</si>
  <si>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</si>
  <si>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</si>
  <si>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</si>
  <si>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</si>
  <si>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</si>
  <si>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</si>
  <si>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</si>
  <si>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</si>
  <si>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</si>
  <si>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</si>
  <si>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</si>
  <si>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</si>
  <si>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</si>
  <si>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</si>
  <si>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</si>
  <si>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</si>
  <si>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</si>
  <si>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</si>
  <si>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</si>
  <si>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</si>
  <si>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</si>
  <si>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</si>
  <si>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</si>
  <si>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</si>
  <si>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</si>
  <si>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</si>
  <si>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</si>
  <si>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</si>
  <si>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</si>
  <si>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</si>
  <si>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</si>
  <si>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</si>
  <si>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</si>
  <si>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</si>
  <si>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</si>
  <si>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</si>
  <si>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</si>
  <si>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</si>
  <si>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</si>
  <si>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</si>
  <si>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</si>
  <si>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</si>
  <si>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</si>
  <si>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</si>
  <si>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</si>
  <si>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</si>
  <si>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</si>
  <si>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</si>
  <si>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</si>
  <si>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</si>
  <si>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</si>
  <si>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</si>
  <si>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</si>
  <si>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</si>
  <si>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</si>
  <si>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</si>
  <si>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</si>
  <si>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</si>
  <si>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</si>
  <si>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</si>
  <si>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</si>
  <si>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</si>
  <si>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</si>
  <si>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</si>
  <si>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</si>
  <si>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</si>
  <si>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</si>
  <si>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</si>
  <si>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</si>
  <si>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</si>
  <si>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</si>
  <si>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</si>
  <si>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</si>
  <si>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</si>
  <si>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</si>
  <si>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</si>
  <si>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</si>
  <si>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</si>
  <si>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</si>
  <si>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</si>
  <si>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</si>
  <si>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</si>
  <si>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</si>
  <si>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</si>
  <si>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</si>
  <si>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</si>
  <si>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</si>
  <si>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</si>
  <si>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</si>
  <si>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</si>
  <si>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</si>
  <si>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</si>
  <si>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</si>
  <si>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</si>
  <si>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</si>
  <si>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</si>
  <si>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</si>
  <si>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</si>
  <si>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</si>
  <si>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</si>
  <si>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</si>
  <si>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</si>
  <si>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</si>
  <si>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</si>
  <si>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</si>
  <si>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</si>
  <si>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</si>
  <si>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</si>
  <si>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</si>
  <si>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</si>
  <si>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</si>
  <si>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</si>
  <si>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</si>
  <si>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</si>
  <si>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</si>
  <si>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</si>
  <si>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</si>
  <si>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</si>
  <si>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</si>
  <si>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</si>
  <si>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</si>
  <si>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</si>
  <si>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</si>
  <si>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</si>
  <si>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</si>
  <si>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</si>
  <si>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</si>
  <si>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</si>
  <si>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</si>
  <si>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</si>
  <si>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</si>
  <si>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</si>
  <si>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</si>
  <si>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</si>
  <si>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</si>
  <si>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</si>
  <si>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</si>
  <si>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</si>
  <si>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</si>
  <si>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</si>
  <si>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</si>
  <si>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</si>
  <si>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</si>
  <si>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</si>
  <si>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</si>
  <si>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</si>
  <si>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</si>
  <si>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</si>
  <si>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</si>
  <si>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</si>
  <si>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</si>
  <si>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</si>
  <si>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</si>
  <si>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</si>
  <si>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</si>
  <si>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</si>
  <si>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</si>
  <si>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</si>
  <si>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</si>
  <si>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</si>
  <si>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</si>
  <si>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</si>
  <si>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</si>
  <si>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</si>
  <si>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</si>
  <si>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</si>
  <si>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</si>
  <si>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</si>
  <si>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</si>
  <si>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</si>
  <si>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</si>
  <si>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</si>
  <si>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</si>
  <si>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</si>
  <si>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</si>
  <si>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</si>
  <si>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</si>
  <si>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</si>
  <si>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</si>
  <si>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</si>
  <si>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</si>
  <si>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</si>
  <si>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</si>
  <si>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</si>
  <si>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</si>
  <si>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</si>
  <si>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</si>
  <si>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</si>
  <si>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</si>
  <si>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</si>
  <si>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</si>
  <si>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</si>
  <si>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</si>
  <si>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</si>
  <si>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</si>
  <si>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</si>
  <si>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</si>
  <si>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</si>
  <si>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</si>
  <si>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</si>
  <si>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</si>
  <si>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</si>
  <si>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</si>
  <si>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</si>
  <si>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</si>
  <si>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</si>
  <si>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</si>
  <si>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</si>
  <si>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</si>
  <si>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</si>
  <si>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</si>
  <si>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</si>
  <si>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</si>
  <si>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</si>
  <si>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</si>
  <si>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</si>
  <si>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</si>
  <si>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</si>
  <si>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</si>
  <si>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</si>
  <si>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</si>
  <si>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</si>
  <si>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</si>
  <si>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</si>
  <si>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</si>
  <si>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</si>
  <si>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</si>
  <si>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</si>
  <si>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</si>
  <si>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</si>
  <si>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</si>
  <si>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</si>
  <si>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</si>
  <si>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</si>
  <si>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</si>
  <si>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</si>
  <si>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</si>
  <si>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</si>
  <si>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</si>
  <si>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</si>
  <si>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</si>
  <si>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</si>
  <si>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</si>
  <si>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</si>
  <si>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</si>
  <si>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</si>
  <si>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</si>
  <si>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</si>
  <si>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</si>
  <si>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</si>
  <si>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</si>
  <si>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</si>
  <si>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</si>
  <si>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</si>
  <si>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</si>
  <si>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</si>
  <si>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</si>
  <si>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</si>
  <si>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</si>
  <si>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</si>
  <si>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</si>
  <si>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</si>
  <si>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</si>
  <si>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</si>
  <si>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</si>
  <si>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</si>
  <si>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</si>
  <si>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</si>
  <si>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</si>
  <si>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</si>
  <si>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</si>
  <si>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</si>
  <si>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</si>
  <si>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</si>
  <si>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</si>
  <si>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</si>
  <si>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</si>
  <si>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</si>
  <si>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</si>
  <si>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</si>
  <si>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</si>
  <si>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</si>
  <si>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</si>
  <si>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</si>
  <si>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</si>
  <si>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</si>
  <si>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</si>
  <si>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</si>
  <si>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</si>
  <si>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</si>
  <si>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</si>
  <si>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</si>
  <si>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</si>
  <si>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</si>
  <si>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</si>
  <si>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</si>
  <si>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</si>
  <si>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</si>
  <si>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</si>
  <si>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</si>
  <si>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</si>
  <si>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</si>
  <si>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</si>
  <si>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</si>
  <si>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</si>
  <si>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</si>
  <si>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</si>
  <si>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</si>
  <si>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</si>
  <si>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</si>
  <si>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</si>
  <si>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</si>
  <si>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</si>
  <si>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</si>
  <si>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</si>
  <si>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</si>
  <si>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</si>
  <si>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</si>
  <si>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</si>
  <si>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</si>
  <si>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</si>
  <si>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</si>
  <si>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</si>
  <si>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</si>
  <si>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</si>
  <si>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</si>
  <si>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</si>
  <si>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</si>
  <si>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</si>
  <si>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</si>
  <si>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</si>
  <si>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</si>
  <si>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</si>
  <si>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</si>
  <si>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</si>
  <si>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</si>
  <si>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</si>
  <si>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</si>
  <si>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</si>
  <si>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</si>
  <si>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</si>
  <si>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</si>
  <si>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</si>
  <si>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</si>
  <si>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</si>
  <si>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</si>
  <si>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</si>
  <si>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</si>
  <si>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</si>
  <si>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</si>
  <si>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</si>
  <si>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</si>
  <si>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</si>
  <si>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</si>
  <si>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</si>
  <si>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</si>
  <si>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</si>
  <si>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</si>
  <si>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</si>
  <si>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</si>
  <si>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</si>
  <si>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</si>
  <si>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</si>
  <si>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</si>
  <si>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</si>
  <si>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</si>
  <si>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</si>
  <si>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</si>
  <si>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</si>
  <si>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</si>
  <si>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</si>
  <si>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</si>
  <si>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</si>
  <si>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</si>
  <si>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</si>
  <si>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</si>
  <si>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</si>
  <si>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</si>
  <si>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</si>
  <si>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</si>
  <si>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</si>
  <si>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</si>
  <si>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</si>
  <si>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</si>
  <si>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</si>
  <si>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</si>
  <si>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</si>
  <si>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</si>
  <si>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</si>
  <si>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</si>
  <si>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</si>
  <si>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</si>
  <si>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</si>
  <si>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</si>
  <si>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</si>
  <si>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</si>
  <si>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</si>
  <si>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</si>
  <si>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</si>
  <si>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</si>
  <si>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</si>
  <si>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</si>
  <si>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</si>
  <si>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</si>
  <si>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</si>
  <si>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</si>
  <si>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</si>
  <si>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</si>
  <si>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</si>
  <si>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</si>
  <si>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</si>
  <si>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</si>
  <si>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</si>
  <si>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</si>
  <si>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</si>
  <si>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</si>
  <si>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</si>
  <si>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</si>
  <si>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</si>
  <si>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</si>
  <si>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</si>
  <si>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</si>
  <si>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</si>
  <si>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</si>
  <si>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</si>
  <si>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</si>
  <si>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</si>
  <si>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</si>
  <si>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</si>
  <si>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</si>
  <si>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</si>
  <si>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</si>
  <si>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</si>
  <si>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</si>
  <si>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</si>
  <si>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</si>
  <si>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</si>
  <si>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</si>
  <si>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</si>
  <si>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</si>
  <si>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</si>
  <si>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</si>
  <si>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</si>
  <si>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</si>
  <si>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</si>
  <si>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</si>
  <si>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</si>
  <si>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</si>
  <si>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</si>
  <si>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</si>
  <si>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</si>
  <si>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</si>
  <si>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</si>
  <si>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</si>
  <si>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</si>
  <si>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</si>
  <si>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</si>
  <si>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</si>
  <si>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</si>
  <si>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</si>
  <si>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</si>
  <si>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</si>
  <si>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</si>
  <si>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</si>
  <si>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</si>
  <si>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</si>
  <si>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</si>
  <si>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</si>
  <si>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</si>
  <si>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</si>
  <si>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</si>
  <si>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</si>
  <si>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</si>
  <si>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</si>
  <si>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</si>
  <si>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</si>
  <si>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</si>
  <si>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</si>
  <si>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</si>
  <si>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</si>
  <si>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</si>
  <si>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</si>
  <si>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</si>
  <si>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</si>
  <si>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</si>
  <si>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</si>
  <si>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</si>
  <si>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</si>
  <si>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</si>
  <si>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</si>
  <si>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</si>
  <si>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</si>
  <si>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</si>
  <si>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</si>
  <si>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</si>
  <si>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</si>
  <si>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</si>
  <si>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</si>
  <si>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</si>
  <si>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</si>
  <si>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</si>
  <si>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</si>
  <si>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</si>
  <si>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</si>
  <si>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</si>
  <si>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</si>
  <si>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</si>
  <si>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</si>
  <si>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</si>
  <si>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</si>
  <si>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</si>
  <si>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</si>
  <si>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</si>
  <si>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</si>
  <si>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</si>
  <si>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</si>
  <si>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</si>
  <si>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</si>
  <si>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</si>
  <si>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</si>
  <si>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</si>
  <si>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</si>
  <si>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</si>
  <si>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</si>
  <si>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</si>
  <si>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</si>
  <si>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</si>
  <si>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</si>
  <si>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</si>
  <si>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</si>
  <si>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</si>
  <si>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</si>
  <si>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</si>
  <si>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</si>
  <si>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</si>
  <si>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</si>
  <si>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</si>
  <si>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</si>
  <si>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</si>
  <si>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</si>
  <si>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</si>
  <si>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</si>
  <si>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</si>
  <si>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</si>
  <si>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</si>
  <si>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</si>
  <si>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</si>
  <si>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</si>
  <si>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</si>
  <si>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</si>
  <si>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</si>
  <si>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</si>
  <si>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</si>
  <si>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</si>
  <si>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</si>
  <si>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</si>
  <si>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</si>
  <si>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</si>
  <si>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</si>
  <si>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</si>
  <si>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</si>
  <si>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</si>
  <si>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</si>
  <si>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</si>
  <si>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</si>
  <si>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</si>
  <si>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</si>
  <si>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</si>
  <si>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</si>
  <si>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</si>
  <si>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</si>
  <si>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</si>
  <si>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</si>
  <si>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</si>
  <si>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</si>
  <si>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</si>
  <si>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</si>
  <si>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</si>
  <si>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</si>
  <si>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</si>
  <si>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</si>
  <si>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</si>
  <si>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</si>
  <si>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</si>
  <si>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</si>
  <si>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</si>
  <si>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</si>
  <si>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</si>
  <si>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</si>
  <si>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</si>
  <si>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</si>
  <si>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</si>
  <si>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</si>
  <si>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</si>
  <si>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</si>
  <si>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</si>
  <si>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</si>
  <si>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</si>
  <si>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</si>
  <si>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</si>
  <si>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</si>
  <si>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</si>
  <si>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</si>
  <si>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</si>
  <si>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</si>
  <si>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</si>
  <si>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</si>
  <si>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</si>
  <si>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</si>
  <si>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</si>
  <si>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</si>
  <si>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</si>
  <si>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</si>
  <si>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</si>
  <si>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</si>
  <si>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</si>
  <si>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</si>
  <si>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</si>
  <si>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</si>
  <si>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</si>
  <si>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</si>
  <si>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</si>
  <si>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</si>
  <si>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</si>
  <si>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</si>
  <si>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</si>
  <si>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</si>
  <si>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</si>
  <si>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</si>
  <si>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</si>
  <si>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</si>
  <si>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</si>
  <si>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</si>
  <si>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</si>
  <si>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</si>
  <si>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</si>
  <si>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</si>
  <si>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</si>
  <si>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</si>
  <si>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</si>
  <si>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</si>
  <si>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</si>
  <si>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</si>
  <si>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</si>
  <si>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</si>
  <si>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</si>
  <si>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</si>
  <si>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</si>
  <si>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</si>
  <si>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</si>
  <si>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</si>
  <si>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</si>
  <si>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</si>
  <si>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</si>
  <si>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</si>
  <si>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</si>
  <si>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</si>
  <si>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</si>
  <si>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</si>
  <si>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</si>
  <si>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</si>
  <si>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</si>
  <si>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</si>
  <si>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</si>
  <si>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</si>
  <si>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</si>
  <si>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</si>
  <si>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</si>
  <si>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</si>
  <si>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</si>
  <si>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</si>
  <si>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</si>
  <si>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</si>
  <si>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</si>
  <si>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</si>
  <si>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</si>
  <si>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</si>
  <si>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</si>
  <si>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</si>
  <si>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</si>
  <si>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</si>
  <si>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</si>
  <si>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</si>
  <si>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</si>
  <si>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</si>
  <si>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</si>
  <si>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</si>
  <si>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</si>
  <si>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</si>
  <si>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</si>
  <si>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</si>
  <si>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</si>
  <si>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</si>
  <si>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</si>
  <si>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</si>
  <si>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</si>
  <si>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</si>
  <si>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</si>
  <si>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</si>
  <si>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</si>
  <si>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</si>
  <si>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</si>
  <si>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</si>
  <si>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</si>
  <si>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</si>
  <si>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</si>
  <si>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</si>
  <si>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</si>
  <si>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</si>
  <si>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</si>
  <si>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</si>
  <si>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</si>
  <si>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</si>
  <si>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</si>
  <si>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</si>
  <si>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</si>
  <si>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</si>
  <si>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</si>
  <si>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</si>
  <si>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</si>
  <si>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</si>
  <si>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</si>
  <si>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</si>
  <si>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</si>
  <si>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</si>
  <si>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</si>
  <si>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</si>
  <si>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</si>
  <si>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</si>
  <si>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</si>
  <si>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</si>
  <si>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</si>
  <si>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</si>
  <si>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</si>
  <si>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</si>
  <si>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</si>
  <si>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</si>
  <si>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</si>
  <si>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</si>
  <si>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</si>
  <si>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</si>
  <si>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</si>
  <si>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</si>
  <si>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</si>
  <si>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</si>
  <si>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</si>
  <si>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</si>
  <si>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</si>
  <si>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</si>
  <si>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</si>
  <si>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</si>
  <si>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</si>
  <si>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</si>
  <si>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</si>
  <si>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</si>
  <si>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</si>
  <si>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</si>
  <si>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</si>
  <si>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</si>
  <si>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</si>
  <si>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</si>
  <si>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</si>
  <si>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</si>
  <si>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</si>
  <si>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</si>
  <si>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</si>
  <si>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</si>
  <si>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</si>
  <si>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</si>
  <si>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</si>
  <si>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</si>
  <si>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</si>
  <si>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</si>
  <si>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</si>
  <si>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</si>
  <si>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</si>
  <si>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</si>
  <si>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</si>
  <si>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</si>
  <si>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</si>
  <si>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</si>
  <si>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</si>
  <si>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</si>
  <si>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</si>
  <si>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</si>
  <si>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</si>
  <si>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</si>
  <si>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</si>
  <si>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</si>
  <si>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</si>
  <si>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</si>
  <si>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</si>
  <si>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</si>
  <si>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</si>
  <si>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</si>
  <si>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</si>
  <si>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</si>
  <si>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</si>
  <si>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</si>
  <si>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</si>
  <si>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</si>
  <si>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</si>
  <si>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</si>
  <si>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</si>
  <si>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</si>
  <si>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</si>
  <si>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</si>
  <si>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</si>
  <si>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</si>
  <si>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</si>
  <si>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</si>
  <si>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</si>
  <si>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</si>
  <si>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</si>
  <si>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</si>
  <si>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</si>
  <si>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</si>
  <si>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</si>
  <si>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</si>
  <si>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</si>
  <si>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</si>
  <si>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</si>
  <si>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</si>
  <si>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</si>
  <si>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</si>
  <si>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</si>
  <si>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</si>
  <si>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</si>
  <si>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</si>
  <si>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</si>
  <si>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</si>
  <si>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</si>
  <si>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</si>
  <si>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</si>
  <si>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</si>
  <si>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</si>
  <si>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</si>
  <si>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</si>
  <si>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</si>
  <si>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</si>
  <si>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</si>
  <si>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</si>
  <si>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</si>
  <si>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</si>
  <si>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</si>
  <si>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</si>
  <si>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</si>
  <si>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</si>
  <si>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</si>
  <si>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</si>
  <si>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</si>
  <si>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</si>
  <si>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</si>
  <si>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</si>
  <si>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</si>
  <si>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</si>
  <si>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</si>
  <si>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</si>
  <si>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</si>
  <si>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</si>
  <si>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</si>
  <si>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</si>
  <si>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</si>
  <si>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</si>
  <si>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</si>
  <si>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</si>
  <si>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</si>
  <si>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</si>
  <si>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</si>
  <si>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</si>
  <si>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</si>
  <si>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</si>
  <si>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</si>
  <si>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</si>
  <si>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</si>
  <si>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</si>
  <si>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</si>
  <si>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</si>
  <si>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</si>
  <si>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</si>
  <si>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</si>
  <si>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</si>
  <si>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</si>
  <si>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</si>
  <si>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</si>
  <si>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</si>
  <si>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</si>
  <si>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</si>
  <si>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</si>
  <si>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</si>
  <si>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</si>
  <si>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</si>
  <si>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</si>
  <si>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</si>
  <si>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</si>
  <si>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</si>
  <si>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</si>
  <si>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</si>
  <si>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</si>
  <si>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</si>
  <si>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</si>
  <si>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</si>
  <si>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</si>
  <si>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</si>
  <si>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</si>
  <si>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</si>
  <si>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</si>
  <si>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</si>
  <si>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</si>
  <si>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</si>
  <si>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</si>
  <si>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</si>
  <si>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</si>
  <si>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</si>
  <si>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</si>
  <si>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</si>
  <si>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</si>
  <si>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</si>
  <si>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</si>
  <si>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</si>
  <si>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</si>
  <si>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</si>
  <si>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</si>
  <si>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</si>
  <si>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</si>
  <si>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</si>
  <si>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</si>
  <si>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</si>
  <si>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</si>
  <si>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</si>
  <si>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</si>
  <si>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</si>
  <si>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</si>
  <si>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</si>
  <si>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</si>
  <si>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</si>
  <si>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</si>
  <si>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</si>
  <si>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</si>
  <si>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</si>
  <si>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</si>
  <si>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</si>
  <si>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</si>
  <si>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</si>
  <si>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</si>
  <si>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</si>
  <si>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</si>
  <si>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</si>
  <si>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</si>
  <si>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</si>
  <si>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</si>
  <si>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</si>
  <si>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</si>
  <si>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</si>
  <si>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</si>
  <si>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</si>
  <si>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</si>
  <si>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</si>
  <si>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</si>
  <si>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</si>
  <si>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</si>
  <si>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</si>
  <si>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</si>
  <si>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</si>
  <si>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</si>
  <si>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</si>
  <si>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</si>
  <si>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</si>
  <si>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</si>
  <si>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</si>
  <si>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</si>
  <si>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</si>
  <si>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</si>
  <si>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</si>
  <si>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</si>
  <si>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</si>
  <si>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</si>
  <si>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</si>
  <si>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</si>
  <si>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</si>
  <si>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</si>
  <si>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</si>
  <si>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</si>
  <si>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</si>
  <si>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</si>
  <si>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</si>
  <si>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</si>
  <si>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</si>
  <si>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</si>
  <si>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</si>
  <si>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</si>
  <si>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</si>
  <si>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</si>
  <si>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</si>
  <si>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</si>
  <si>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</si>
  <si>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</si>
  <si>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</si>
  <si>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</si>
  <si>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</si>
  <si>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</si>
  <si>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</si>
  <si>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</si>
  <si>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</si>
  <si>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</si>
  <si>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</si>
  <si>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</si>
  <si>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</si>
  <si>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</si>
  <si>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</si>
  <si>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</si>
  <si>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</si>
  <si>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</si>
  <si>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</si>
  <si>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</si>
  <si>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</si>
  <si>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</si>
  <si>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</si>
  <si>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</si>
  <si>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</si>
  <si>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</si>
  <si>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</si>
  <si>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</si>
  <si>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</si>
  <si>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</si>
  <si>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</si>
  <si>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</si>
  <si>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</si>
  <si>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</si>
  <si>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</si>
  <si>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</si>
  <si>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</si>
  <si>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</si>
  <si>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</si>
  <si>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</si>
  <si>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</si>
  <si>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</si>
  <si>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</si>
  <si>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</si>
  <si>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</si>
  <si>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</si>
  <si>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</si>
  <si>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</si>
  <si>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</si>
  <si>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</si>
  <si>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</si>
  <si>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</si>
  <si>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</si>
  <si>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</si>
  <si>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</si>
  <si>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</si>
  <si>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</si>
  <si>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</si>
  <si>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</si>
  <si>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</si>
  <si>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</si>
  <si>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</si>
  <si>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</si>
  <si>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</si>
  <si>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</si>
  <si>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</si>
  <si>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</si>
  <si>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</si>
  <si>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</si>
  <si>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</si>
  <si>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</si>
  <si>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</si>
  <si>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</si>
  <si>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</si>
  <si>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</si>
  <si>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</si>
  <si>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</si>
  <si>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</si>
  <si>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</si>
  <si>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</si>
  <si>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</si>
  <si>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</si>
  <si>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</si>
  <si>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</si>
  <si>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</si>
  <si>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</si>
  <si>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</si>
  <si>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</si>
  <si>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</si>
  <si>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</si>
  <si>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</si>
  <si>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</si>
  <si>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</si>
  <si>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</si>
  <si>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</si>
  <si>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</si>
  <si>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</si>
  <si>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</si>
  <si>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</si>
  <si>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</si>
  <si>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</si>
  <si>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</si>
  <si>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</si>
  <si>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</si>
  <si>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</si>
  <si>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</si>
  <si>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</si>
  <si>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</si>
  <si>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</si>
  <si>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</si>
  <si>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</si>
  <si>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</si>
  <si>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</si>
  <si>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</si>
  <si>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</si>
  <si>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</si>
  <si>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</si>
  <si>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</si>
  <si>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</si>
  <si>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</si>
  <si>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</si>
  <si>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</si>
  <si>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</si>
  <si>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</si>
  <si>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</si>
  <si>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</si>
  <si>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</si>
  <si>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</si>
  <si>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</si>
  <si>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</si>
  <si>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</si>
  <si>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</si>
  <si>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</si>
  <si>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</si>
  <si>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</si>
  <si>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</si>
  <si>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</si>
  <si>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</si>
  <si>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</si>
  <si>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</si>
  <si>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</si>
  <si>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</si>
  <si>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</si>
  <si>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</si>
  <si>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</si>
  <si>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</si>
  <si>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</si>
  <si>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</si>
  <si>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</si>
  <si>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</si>
  <si>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</si>
  <si>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</si>
  <si>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</si>
  <si>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</si>
  <si>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</si>
  <si>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</si>
  <si>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</si>
  <si>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</si>
  <si>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</si>
  <si>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</si>
  <si>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</si>
  <si>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</si>
  <si>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</si>
  <si>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</si>
  <si>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</si>
  <si>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</si>
  <si>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</si>
  <si>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</si>
  <si>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</si>
  <si>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</si>
  <si>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</si>
  <si>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</si>
  <si>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</si>
  <si>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</si>
  <si>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</si>
  <si>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</si>
  <si>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</si>
  <si>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</si>
  <si>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</si>
  <si>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</si>
  <si>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</si>
  <si>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</si>
  <si>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</si>
  <si>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</si>
  <si>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</si>
  <si>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</si>
  <si>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</si>
  <si>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</si>
  <si>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</si>
  <si>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</si>
  <si>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</si>
  <si>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</si>
  <si>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</si>
  <si>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</si>
  <si>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</si>
  <si>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</si>
  <si>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</si>
  <si>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</si>
  <si>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</si>
  <si>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</si>
  <si>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</si>
  <si>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</si>
  <si>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</si>
  <si>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</si>
  <si>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</si>
  <si>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</si>
  <si>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</si>
  <si>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</si>
  <si>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</si>
  <si>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</si>
  <si>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</si>
  <si>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</si>
  <si>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</si>
  <si>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</si>
  <si>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</si>
  <si>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</si>
  <si>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</si>
  <si>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</si>
  <si>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</si>
  <si>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</si>
  <si>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</si>
  <si>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</si>
  <si>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</si>
  <si>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</si>
  <si>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</si>
  <si>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</si>
  <si>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</si>
  <si>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</si>
  <si>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</si>
  <si>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</si>
  <si>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</si>
  <si>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</si>
  <si>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</si>
  <si>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</si>
  <si>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</si>
  <si>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</si>
  <si>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</si>
  <si>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</si>
  <si>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</si>
  <si>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</si>
  <si>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</si>
  <si>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</si>
  <si>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</si>
  <si>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</si>
  <si>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</si>
  <si>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</si>
  <si>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</si>
  <si>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</si>
  <si>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</si>
  <si>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</si>
  <si>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</si>
  <si>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</si>
  <si>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</si>
  <si>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</si>
  <si>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</si>
  <si>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</si>
  <si>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</si>
  <si>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</si>
  <si>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</si>
  <si>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</si>
  <si>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</si>
  <si>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</si>
  <si>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</si>
  <si>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</si>
  <si>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</si>
  <si>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</si>
  <si>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</si>
  <si>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</si>
  <si>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</si>
  <si>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</si>
  <si>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</si>
  <si>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</si>
  <si>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</si>
  <si>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</si>
  <si>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</si>
  <si>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</si>
  <si>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</si>
  <si>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</si>
  <si>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</si>
  <si>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</si>
  <si>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</si>
  <si>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</si>
  <si>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</si>
  <si>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</si>
  <si>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</si>
  <si>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</si>
  <si>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</si>
  <si>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</si>
  <si>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</si>
  <si>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</si>
  <si>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</si>
  <si>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</si>
  <si>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</si>
  <si>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</si>
  <si>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</si>
  <si>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</si>
  <si>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</si>
  <si>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</si>
  <si>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</si>
  <si>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</si>
  <si>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</si>
  <si>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</si>
  <si>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</si>
  <si>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</si>
  <si>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</si>
  <si>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</si>
  <si>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</si>
  <si>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</si>
  <si>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</si>
  <si>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</si>
  <si>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</si>
  <si>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</si>
  <si>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</si>
  <si>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</si>
  <si>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</si>
  <si>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</si>
  <si>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</si>
  <si>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</si>
  <si>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</si>
  <si>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</si>
  <si>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</si>
  <si>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</si>
  <si>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</si>
  <si>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</si>
  <si>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</si>
  <si>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</si>
  <si>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</si>
  <si>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</si>
  <si>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</si>
  <si>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</si>
  <si>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</si>
  <si>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</si>
  <si>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</si>
  <si>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</si>
  <si>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</si>
  <si>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</si>
  <si>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</si>
  <si>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</si>
  <si>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</si>
  <si>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</si>
  <si>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</si>
  <si>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</si>
  <si>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</si>
  <si>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</si>
  <si>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</si>
  <si>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</si>
  <si>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</si>
  <si>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</si>
  <si>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</si>
  <si>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</si>
  <si>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</si>
  <si>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</si>
  <si>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</si>
  <si>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</si>
  <si>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</si>
  <si>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</si>
  <si>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</si>
  <si>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</si>
  <si>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</si>
  <si>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</si>
  <si>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</si>
  <si>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</si>
  <si>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</si>
  <si>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</si>
  <si>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</si>
  <si>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</si>
  <si>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</si>
  <si>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</si>
  <si>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</si>
  <si>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</si>
  <si>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</si>
  <si>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</si>
  <si>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</si>
  <si>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</si>
  <si>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</si>
  <si>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</si>
  <si>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</si>
  <si>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</si>
  <si>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</si>
  <si>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</si>
  <si>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</si>
  <si>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</si>
  <si>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</si>
  <si>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</si>
  <si>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</si>
  <si>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</si>
  <si>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</si>
  <si>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</si>
  <si>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</si>
  <si>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</si>
  <si>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</si>
  <si>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</si>
  <si>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</si>
  <si>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</si>
  <si>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</si>
  <si>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</si>
  <si>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</si>
  <si>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</si>
  <si>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</si>
  <si>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</si>
  <si>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</si>
  <si>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</si>
  <si>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</si>
  <si>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</si>
  <si>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</si>
  <si>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</si>
  <si>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</si>
  <si>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</si>
  <si>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</si>
  <si>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</si>
  <si>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</si>
  <si>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</si>
  <si>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</si>
  <si>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</si>
  <si>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</si>
  <si>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</si>
  <si>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</si>
  <si>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</si>
  <si>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</si>
  <si>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</si>
  <si>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</si>
  <si>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</si>
  <si>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</si>
  <si>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</si>
  <si>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</si>
  <si>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</si>
  <si>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</si>
  <si>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</si>
  <si>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</si>
  <si>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</si>
  <si>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</si>
  <si>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</si>
  <si>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</si>
  <si>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</si>
  <si>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</si>
  <si>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</si>
  <si>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</si>
  <si>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</si>
  <si>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</si>
  <si>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</si>
  <si>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</si>
  <si>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</si>
  <si>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</si>
  <si>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</si>
  <si>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</si>
  <si>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</si>
  <si>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</si>
  <si>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</si>
  <si>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</si>
  <si>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</si>
  <si>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</si>
  <si>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</si>
  <si>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</si>
  <si>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</si>
  <si>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</si>
  <si>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</si>
  <si>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</si>
  <si>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</si>
  <si>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</si>
  <si>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</si>
  <si>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</si>
  <si>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</si>
  <si>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</si>
  <si>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</si>
  <si>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</si>
  <si>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</si>
  <si>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</si>
  <si>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</si>
  <si>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</si>
  <si>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</si>
  <si>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</si>
  <si>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</si>
  <si>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</si>
  <si>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</si>
  <si>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</si>
  <si>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</si>
  <si>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</si>
  <si>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</si>
  <si>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</si>
  <si>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</si>
  <si>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</si>
  <si>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</si>
  <si>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</si>
  <si>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</si>
  <si>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</si>
  <si>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</si>
  <si>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</si>
  <si>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</si>
  <si>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</si>
  <si>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</si>
  <si>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</si>
  <si>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</si>
  <si>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</si>
  <si>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</si>
  <si>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</si>
  <si>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</si>
  <si>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</si>
  <si>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</si>
  <si>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</si>
  <si>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</si>
  <si>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</si>
  <si>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</si>
  <si>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</si>
  <si>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</si>
  <si>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</si>
  <si>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</si>
  <si>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</si>
  <si>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</si>
  <si>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</si>
  <si>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</si>
  <si>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</si>
  <si>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</si>
  <si>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</si>
  <si>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</si>
  <si>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</si>
  <si>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</si>
  <si>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</si>
  <si>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</si>
  <si>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</si>
  <si>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</si>
  <si>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</si>
  <si>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</si>
  <si>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</si>
  <si>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</si>
  <si>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</si>
  <si>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</si>
  <si>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</si>
  <si>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</si>
  <si>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</si>
  <si>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</si>
  <si>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</si>
  <si>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</si>
  <si>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</si>
  <si>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</si>
  <si>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</si>
  <si>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</si>
  <si>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</si>
  <si>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</si>
  <si>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</si>
  <si>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</si>
  <si>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</si>
  <si>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</si>
  <si>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</si>
  <si>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</si>
  <si>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</si>
  <si>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</si>
  <si>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</si>
  <si>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</si>
  <si>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</si>
  <si>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</si>
  <si>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</si>
  <si>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</si>
  <si>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</si>
  <si>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</si>
  <si>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</si>
  <si>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</si>
  <si>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</si>
  <si>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</si>
  <si>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</si>
  <si>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</si>
  <si>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</si>
  <si>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</si>
  <si>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</si>
  <si>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</si>
  <si>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</si>
  <si>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</si>
  <si>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</si>
  <si>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</si>
  <si>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</si>
  <si>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</si>
  <si>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</si>
  <si>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</si>
  <si>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</si>
  <si>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</si>
  <si>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</si>
  <si>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</si>
  <si>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</si>
  <si>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</si>
  <si>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</si>
  <si>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</si>
  <si>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</si>
  <si>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</si>
  <si>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</si>
  <si>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</si>
  <si>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</si>
  <si>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</si>
  <si>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</si>
  <si>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</si>
  <si>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</si>
  <si>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</si>
  <si>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</si>
  <si>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</si>
  <si>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</si>
  <si>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</si>
  <si>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</si>
  <si>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</si>
  <si>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</si>
  <si>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</si>
  <si>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</si>
  <si>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</si>
  <si>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</si>
  <si>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</si>
  <si>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</si>
  <si>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</si>
  <si>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</si>
  <si>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</si>
  <si>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</si>
  <si>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</si>
  <si>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</si>
  <si>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</si>
  <si>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</si>
  <si>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</si>
  <si>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</si>
  <si>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</si>
  <si>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</si>
  <si>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</si>
  <si>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</si>
  <si>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</si>
  <si>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</si>
  <si>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</si>
  <si>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</si>
  <si>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</si>
  <si>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</si>
  <si>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</si>
  <si>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</si>
  <si>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</si>
  <si>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</si>
  <si>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</si>
  <si>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</si>
  <si>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</si>
  <si>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</si>
  <si>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</si>
  <si>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</si>
  <si>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</si>
  <si>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</si>
  <si>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</si>
  <si>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</si>
  <si>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</si>
  <si>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</si>
  <si>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</si>
  <si>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</si>
  <si>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</si>
  <si>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</si>
  <si>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</si>
  <si>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</si>
  <si>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</si>
  <si>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</si>
  <si>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</si>
  <si>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</si>
  <si>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</si>
  <si>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</si>
  <si>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</si>
  <si>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</si>
  <si>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</si>
  <si>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</si>
  <si>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</si>
  <si>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</si>
  <si>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</si>
  <si>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</si>
  <si>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</si>
  <si>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</si>
  <si>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</si>
  <si>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</si>
  <si>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</si>
  <si>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</si>
  <si>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</si>
  <si>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</si>
  <si>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</si>
  <si>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</si>
  <si>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</si>
  <si>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</si>
  <si>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</si>
  <si>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</si>
  <si>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</si>
  <si>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</si>
  <si>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</si>
  <si>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</si>
  <si>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</si>
  <si>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</si>
  <si>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</si>
  <si>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</si>
  <si>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</si>
  <si>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</si>
  <si>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</si>
  <si>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</si>
  <si>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</si>
  <si>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</si>
  <si>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</si>
  <si>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</si>
  <si>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</si>
  <si>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</si>
  <si>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</si>
  <si>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</si>
  <si>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</si>
  <si>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</si>
  <si>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</si>
  <si>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</si>
  <si>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</si>
  <si>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</si>
  <si>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</si>
  <si>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</si>
  <si>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</si>
  <si>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</si>
  <si>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</si>
  <si>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</si>
  <si>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</si>
  <si>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</si>
  <si>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</si>
  <si>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</si>
  <si>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</si>
  <si>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</si>
  <si>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</si>
  <si>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</si>
  <si>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</si>
  <si>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</si>
  <si>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</si>
  <si>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</si>
  <si>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</si>
  <si>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</si>
  <si>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</si>
  <si>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</si>
  <si>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</si>
  <si>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</si>
  <si>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</si>
  <si>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</si>
  <si>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</si>
  <si>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</si>
  <si>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</si>
  <si>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</si>
  <si>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</si>
  <si>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</si>
  <si>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</si>
  <si>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</si>
  <si>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</si>
  <si>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</si>
  <si>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</si>
  <si>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</si>
  <si>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</si>
  <si>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</si>
  <si>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</si>
  <si>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</si>
  <si>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</si>
  <si>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</si>
  <si>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</si>
  <si>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</si>
  <si>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</si>
  <si>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</si>
  <si>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</si>
  <si>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</si>
  <si>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</si>
  <si>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</si>
  <si>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</si>
  <si>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</si>
  <si>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</si>
  <si>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</si>
  <si>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</si>
  <si>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</si>
  <si>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</si>
  <si>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</si>
  <si>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</si>
  <si>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</si>
  <si>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</si>
  <si>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</si>
  <si>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</si>
  <si>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</si>
  <si>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</si>
  <si>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</si>
  <si>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</si>
  <si>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</si>
  <si>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</si>
  <si>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</si>
  <si>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</si>
  <si>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</si>
  <si>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</si>
  <si>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</si>
  <si>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</si>
  <si>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</si>
  <si>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</si>
  <si>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</si>
  <si>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</si>
  <si>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</si>
  <si>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</si>
  <si>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</si>
  <si>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</si>
  <si>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</si>
  <si>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</si>
  <si>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</si>
  <si>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</si>
  <si>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</si>
  <si>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</si>
  <si>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</si>
  <si>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</si>
  <si>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</si>
  <si>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</si>
  <si>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</si>
  <si>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</si>
  <si>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</si>
  <si>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</si>
  <si>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</si>
  <si>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</si>
  <si>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</si>
  <si>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</si>
  <si>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</si>
  <si>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</si>
  <si>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</si>
  <si>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</si>
  <si>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</si>
  <si>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</si>
  <si>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</si>
  <si>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</si>
  <si>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</si>
  <si>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</si>
  <si>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</si>
  <si>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</si>
  <si>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</si>
  <si>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</si>
  <si>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</si>
  <si>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</si>
  <si>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</si>
  <si>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</si>
  <si>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</si>
  <si>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</si>
  <si>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</si>
  <si>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</si>
  <si>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</si>
  <si>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</si>
  <si>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</si>
  <si>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</si>
  <si>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</si>
  <si>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</si>
  <si>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</si>
  <si>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</si>
  <si>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</si>
  <si>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</si>
  <si>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</si>
  <si>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</si>
  <si>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</si>
  <si>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</si>
  <si>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</si>
  <si>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</si>
  <si>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</si>
  <si>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</si>
  <si>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</si>
  <si>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</si>
  <si>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</si>
  <si>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</si>
  <si>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</si>
  <si>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</si>
  <si>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</si>
  <si>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</si>
  <si>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</si>
  <si>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</si>
  <si>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</si>
  <si>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</si>
  <si>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</si>
  <si>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</si>
  <si>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</si>
  <si>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</si>
  <si>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</si>
  <si>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</si>
  <si>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</si>
  <si>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</si>
  <si>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</si>
  <si>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</si>
  <si>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</si>
  <si>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</si>
  <si>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</si>
  <si>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</si>
  <si>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</si>
  <si>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</si>
  <si>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</si>
  <si>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</si>
  <si>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</si>
  <si>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</si>
  <si>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</si>
  <si>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</si>
  <si>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</si>
  <si>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</si>
  <si>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</si>
  <si>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</si>
  <si>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</si>
  <si>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</si>
  <si>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</si>
  <si>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</si>
  <si>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</si>
  <si>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</si>
  <si>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</si>
  <si>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</si>
  <si>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</si>
  <si>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</si>
  <si>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</si>
  <si>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</si>
  <si>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</si>
  <si>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</si>
  <si>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</si>
  <si>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</si>
  <si>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</si>
  <si>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</si>
  <si>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</si>
  <si>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</si>
  <si>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</si>
  <si>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</si>
  <si>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</si>
  <si>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</si>
  <si>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</si>
  <si>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</si>
  <si>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</si>
  <si>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</si>
  <si>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</si>
  <si>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</si>
  <si>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</si>
  <si>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</si>
  <si>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</si>
  <si>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</si>
  <si>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</si>
  <si>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</si>
  <si>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</si>
  <si>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</si>
  <si>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</si>
  <si>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</si>
  <si>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</si>
  <si>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</si>
  <si>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</si>
  <si>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</si>
  <si>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</si>
  <si>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</si>
  <si>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</si>
  <si>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</si>
  <si>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</si>
  <si>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</si>
  <si>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</si>
  <si>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</si>
  <si>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</si>
  <si>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</si>
  <si>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</si>
  <si>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</si>
  <si>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</si>
  <si>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</si>
  <si>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</si>
  <si>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</si>
  <si>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</si>
  <si>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</si>
  <si>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</si>
  <si>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</si>
  <si>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</si>
  <si>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</si>
  <si>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</si>
  <si>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</si>
  <si>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</si>
  <si>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</si>
  <si>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</si>
  <si>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</si>
  <si>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</si>
  <si>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</si>
  <si>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</si>
  <si>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</si>
  <si>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</si>
  <si>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</si>
  <si>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</si>
  <si>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</si>
  <si>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</si>
  <si>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</si>
  <si>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</si>
  <si>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</si>
  <si>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</si>
  <si>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</si>
  <si>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</si>
  <si>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</si>
  <si>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</si>
  <si>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</si>
  <si>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</si>
  <si>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</si>
  <si>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</si>
  <si>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</si>
  <si>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</si>
  <si>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</si>
  <si>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</si>
  <si>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</si>
  <si>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</si>
  <si>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</si>
  <si>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</si>
  <si>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</si>
  <si>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</si>
  <si>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</si>
  <si>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</si>
  <si>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</si>
  <si>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</si>
  <si>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</si>
  <si>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</si>
  <si>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</si>
  <si>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</si>
  <si>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</si>
  <si>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</si>
  <si>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</si>
  <si>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</si>
  <si>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</si>
  <si>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</si>
  <si>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</si>
  <si>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</si>
  <si>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</si>
  <si>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</si>
  <si>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</si>
  <si>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</si>
  <si>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</si>
  <si>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</si>
  <si>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</si>
  <si>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</si>
  <si>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</si>
  <si>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</si>
  <si>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</si>
  <si>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</si>
  <si>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</si>
  <si>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</si>
  <si>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</si>
  <si>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</si>
  <si>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</si>
  <si>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</si>
  <si>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</si>
  <si>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</si>
  <si>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</si>
  <si>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</si>
  <si>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</si>
  <si>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</si>
  <si>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</si>
  <si>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</si>
  <si>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</si>
  <si>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</si>
  <si>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</si>
  <si>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</si>
  <si>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</si>
  <si>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</si>
  <si>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</si>
  <si>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</si>
  <si>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</si>
  <si>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</si>
  <si>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</si>
  <si>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</si>
  <si>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</si>
  <si>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</si>
  <si>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</si>
  <si>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</si>
  <si>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</si>
  <si>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</si>
  <si>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</si>
  <si>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</si>
  <si>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</si>
  <si>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</si>
  <si>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</si>
  <si>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</si>
  <si>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</si>
  <si>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</si>
  <si>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</si>
  <si>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</si>
  <si>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</si>
  <si>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</si>
  <si>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</si>
  <si>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</si>
  <si>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</si>
  <si>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</si>
  <si>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</si>
  <si>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</si>
  <si>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</si>
  <si>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</si>
  <si>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</si>
  <si>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</si>
  <si>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</si>
  <si>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</si>
  <si>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</si>
  <si>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</si>
  <si>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</si>
  <si>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</si>
  <si>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</si>
  <si>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</si>
  <si>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</si>
  <si>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</si>
  <si>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</si>
  <si>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</si>
  <si>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</si>
  <si>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</si>
  <si>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</si>
  <si>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</si>
  <si>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</si>
  <si>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</si>
  <si>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</si>
  <si>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</si>
  <si>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</si>
  <si>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</si>
  <si>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</si>
  <si>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</si>
  <si>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</si>
  <si>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</si>
  <si>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</si>
  <si>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</si>
  <si>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</si>
  <si>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</si>
  <si>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</si>
  <si>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</si>
  <si>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</si>
  <si>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</si>
  <si>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</si>
  <si>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</si>
  <si>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</si>
  <si>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</si>
  <si>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</si>
  <si>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</si>
  <si>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</si>
  <si>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</si>
  <si>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</si>
  <si>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</si>
  <si>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</si>
  <si>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</si>
  <si>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</si>
  <si>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</si>
  <si>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</si>
  <si>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</si>
  <si>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</si>
  <si>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</si>
  <si>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</si>
  <si>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</si>
  <si>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</si>
  <si>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</si>
  <si>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</si>
  <si>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</si>
  <si>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</si>
  <si>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</si>
  <si>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</si>
  <si>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</si>
  <si>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</si>
  <si>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</si>
  <si>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</si>
  <si>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</si>
  <si>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</si>
  <si>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</si>
  <si>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</si>
  <si>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</si>
  <si>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</si>
  <si>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</si>
  <si>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</si>
  <si>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</si>
  <si>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</si>
  <si>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</si>
  <si>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</si>
  <si>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</si>
  <si>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</si>
  <si>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</si>
  <si>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</si>
  <si>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</si>
  <si>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</si>
  <si>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</si>
  <si>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</si>
  <si>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</si>
  <si>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</si>
  <si>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</si>
  <si>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</si>
  <si>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</si>
  <si>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</si>
  <si>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</si>
  <si>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</si>
  <si>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</si>
  <si>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</si>
  <si>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</si>
  <si>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</si>
  <si>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</si>
  <si>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</si>
  <si>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</si>
  <si>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</si>
  <si>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</si>
  <si>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</si>
  <si>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</si>
  <si>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</si>
  <si>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</si>
  <si>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</si>
  <si>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</si>
  <si>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</si>
  <si>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</si>
  <si>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</si>
  <si>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</si>
  <si>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</si>
  <si>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</si>
  <si>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</si>
  <si>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</si>
  <si>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</si>
  <si>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</si>
  <si>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</si>
  <si>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</si>
  <si>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</si>
  <si>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</si>
  <si>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</si>
  <si>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</si>
  <si>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</si>
  <si>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</si>
  <si>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</si>
  <si>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</si>
  <si>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</si>
  <si>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</si>
  <si>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</si>
  <si>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</si>
  <si>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</si>
  <si>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</si>
  <si>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</si>
  <si>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</si>
  <si>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</si>
  <si>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</si>
  <si>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</si>
  <si>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</si>
  <si>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</si>
  <si>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</si>
  <si>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</si>
  <si>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</si>
  <si>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</si>
  <si>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</si>
  <si>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</si>
  <si>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</si>
  <si>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</si>
  <si>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</si>
  <si>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</si>
  <si>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</si>
  <si>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</si>
  <si>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</si>
  <si>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</si>
  <si>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</si>
  <si>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</si>
  <si>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</si>
  <si>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</si>
  <si>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</si>
  <si>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</si>
  <si>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</si>
  <si>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</si>
  <si>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</si>
  <si>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</si>
  <si>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</si>
  <si>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</si>
  <si>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</si>
  <si>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</si>
  <si>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</si>
  <si>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</si>
  <si>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</si>
  <si>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</si>
  <si>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</si>
  <si>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</si>
  <si>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</si>
  <si>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</si>
  <si>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</si>
  <si>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</si>
  <si>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</si>
  <si>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</si>
  <si>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</si>
  <si>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</si>
  <si>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</si>
  <si>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</si>
  <si>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</si>
  <si>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</si>
  <si>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</si>
  <si>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</si>
  <si>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</si>
  <si>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</si>
  <si>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</si>
  <si>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</si>
  <si>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</si>
  <si>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</si>
  <si>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</si>
  <si>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</si>
  <si>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</si>
  <si>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</si>
  <si>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</si>
  <si>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</si>
  <si>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</si>
  <si>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</si>
  <si>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</si>
  <si>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</si>
  <si>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</si>
  <si>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</si>
  <si>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</si>
  <si>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</si>
  <si>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</si>
  <si>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</si>
  <si>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</si>
  <si>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</si>
  <si>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</si>
  <si>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</si>
  <si>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</si>
  <si>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</si>
  <si>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</si>
  <si>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</si>
  <si>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</si>
  <si>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</si>
  <si>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</si>
  <si>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</si>
  <si>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</si>
  <si>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</si>
  <si>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</si>
  <si>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</si>
  <si>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</si>
  <si>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</si>
  <si>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</si>
  <si>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</si>
  <si>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</si>
  <si>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</si>
  <si>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</si>
  <si>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</si>
  <si>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</si>
  <si>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</si>
  <si>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</si>
  <si>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</si>
  <si>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</si>
  <si>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</si>
  <si>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</si>
  <si>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</si>
  <si>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</si>
  <si>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</si>
  <si>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</si>
  <si>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</si>
  <si>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</si>
  <si>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</si>
  <si>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</si>
  <si>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</si>
  <si>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</si>
  <si>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</si>
  <si>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</si>
  <si>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</si>
  <si>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</si>
  <si>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</si>
  <si>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</si>
  <si>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</si>
  <si>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</si>
  <si>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</si>
  <si>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</si>
  <si>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</si>
  <si>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</si>
  <si>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</si>
  <si>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</si>
  <si>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</si>
  <si>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</si>
  <si>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</si>
  <si>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</si>
  <si>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</si>
  <si>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</si>
  <si>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</si>
  <si>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</si>
  <si>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</si>
  <si>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</si>
  <si>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</si>
  <si>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</si>
  <si>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</si>
  <si>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</si>
  <si>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</si>
  <si>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</si>
  <si>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</si>
  <si>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</si>
  <si>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</si>
  <si>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</si>
  <si>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</si>
  <si>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</si>
  <si>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</si>
  <si>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</si>
  <si>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</si>
  <si>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</si>
  <si>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</si>
  <si>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</si>
  <si>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</si>
  <si>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</si>
  <si>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</si>
  <si>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</si>
  <si>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</si>
  <si>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</si>
  <si>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</si>
  <si>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</si>
  <si>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</si>
  <si>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</si>
  <si>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</si>
  <si>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</si>
  <si>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</si>
  <si>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</si>
  <si>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</si>
  <si>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</si>
  <si>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</si>
  <si>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</si>
  <si>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</si>
  <si>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</si>
  <si>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</si>
  <si>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</si>
  <si>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</si>
  <si>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</si>
  <si>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</si>
  <si>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</si>
  <si>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</si>
  <si>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</si>
  <si>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</si>
  <si>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</si>
  <si>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</si>
  <si>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</si>
  <si>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</si>
  <si>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</si>
  <si>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</si>
  <si>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</si>
  <si>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</si>
  <si>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</si>
  <si>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</si>
  <si>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</si>
  <si>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</si>
  <si>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</si>
  <si>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</si>
  <si>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</si>
  <si>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</si>
  <si>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</si>
  <si>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</si>
  <si>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</si>
  <si>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</si>
  <si>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</si>
  <si>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</si>
  <si>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</si>
  <si>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</si>
  <si>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</si>
  <si>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</si>
  <si>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</si>
  <si>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</si>
  <si>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</si>
  <si>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</si>
  <si>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</si>
  <si>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</si>
  <si>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</si>
  <si>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</si>
  <si>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</si>
  <si>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</si>
  <si>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</si>
  <si>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</si>
  <si>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</si>
  <si>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</si>
  <si>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</si>
  <si>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</si>
  <si>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</si>
  <si>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</si>
  <si>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</si>
  <si>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</si>
  <si>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</si>
  <si>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</si>
  <si>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</si>
  <si>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</si>
  <si>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</si>
  <si>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</si>
  <si>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</si>
  <si>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</si>
  <si>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</si>
  <si>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</si>
  <si>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</si>
  <si>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</si>
  <si>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</si>
  <si>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</si>
  <si>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</si>
  <si>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</si>
  <si>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</si>
  <si>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</si>
  <si>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</si>
  <si>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</si>
  <si>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</si>
  <si>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</si>
  <si>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</si>
  <si>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</si>
  <si>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</si>
  <si>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</si>
  <si>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</si>
  <si>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</si>
  <si>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</si>
  <si>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</si>
  <si>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</si>
  <si>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</si>
  <si>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</si>
  <si>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</si>
  <si>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</si>
  <si>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</si>
  <si>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</si>
  <si>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</si>
  <si>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</si>
  <si>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</si>
  <si>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</si>
  <si>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</si>
  <si>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</si>
  <si>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</si>
  <si>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</si>
  <si>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</si>
  <si>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</si>
  <si>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</si>
  <si>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</si>
  <si>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</si>
  <si>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</si>
  <si>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</si>
  <si>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</si>
  <si>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</si>
  <si>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</si>
  <si>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</si>
  <si>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</si>
  <si>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</si>
  <si>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</si>
  <si>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</si>
  <si>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</si>
  <si>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</si>
  <si>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</si>
  <si>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</si>
  <si>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</si>
  <si>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</si>
  <si>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</si>
  <si>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</si>
  <si>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</si>
  <si>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</si>
  <si>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</si>
  <si>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</si>
  <si>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</si>
  <si>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</si>
  <si>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</si>
  <si>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</si>
  <si>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</si>
  <si>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</si>
  <si>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</si>
  <si>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</si>
  <si>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</si>
  <si>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</si>
  <si>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</si>
  <si>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</si>
  <si>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</si>
  <si>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</si>
  <si>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</si>
  <si>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</si>
  <si>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</si>
  <si>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</si>
  <si>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</si>
  <si>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</si>
  <si>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</si>
  <si>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</si>
  <si>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</si>
  <si>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</si>
  <si>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</si>
  <si>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</si>
  <si>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</si>
  <si>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</si>
  <si>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</si>
  <si>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</si>
  <si>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</si>
  <si>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</si>
  <si>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</si>
  <si>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</si>
  <si>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</si>
  <si>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</si>
  <si>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</si>
  <si>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</si>
  <si>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</si>
  <si>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</si>
  <si>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</si>
  <si>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</si>
  <si>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</si>
  <si>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</si>
  <si>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</si>
  <si>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</si>
  <si>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</si>
  <si>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</si>
  <si>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</si>
  <si>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</si>
  <si>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</si>
  <si>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</si>
  <si>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</si>
  <si>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</si>
  <si>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</si>
  <si>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</si>
  <si>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</si>
  <si>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</si>
  <si>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</si>
  <si>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</si>
  <si>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</si>
  <si>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</si>
  <si>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</si>
  <si>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</si>
  <si>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</si>
  <si>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</si>
  <si>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</si>
  <si>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</si>
  <si>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</si>
  <si>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</si>
  <si>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</si>
  <si>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</si>
  <si>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</si>
  <si>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</si>
  <si>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</si>
  <si>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</si>
  <si>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</si>
  <si>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</si>
  <si>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</si>
  <si>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</si>
  <si>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</si>
  <si>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</si>
  <si>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</si>
  <si>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</si>
  <si>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</si>
  <si>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</si>
  <si>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</si>
  <si>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</si>
  <si>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</si>
  <si>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</si>
  <si>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</si>
  <si>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</si>
  <si>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</si>
  <si>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</si>
  <si>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</si>
  <si>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</si>
  <si>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</si>
  <si>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</si>
  <si>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</si>
  <si>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</si>
  <si>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</si>
  <si>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</si>
  <si>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</si>
  <si>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</si>
  <si>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</si>
  <si>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</si>
  <si>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</si>
  <si>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</si>
  <si>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</si>
  <si>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</si>
  <si>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</si>
  <si>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</si>
  <si>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</si>
  <si>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</si>
  <si>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</si>
  <si>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</si>
  <si>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</si>
  <si>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</si>
  <si>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</si>
  <si>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</si>
  <si>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</si>
  <si>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</si>
  <si>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</si>
  <si>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</si>
  <si>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</si>
  <si>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</si>
  <si>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</si>
  <si>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</si>
  <si>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</si>
  <si>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</si>
  <si>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</si>
  <si>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</si>
  <si>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</si>
  <si>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</si>
  <si>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</si>
  <si>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</si>
  <si>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</si>
  <si>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</si>
  <si>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</si>
  <si>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</si>
  <si>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</si>
  <si>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</si>
  <si>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</si>
  <si>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</si>
  <si>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</si>
  <si>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</si>
  <si>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</si>
  <si>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</si>
  <si>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</si>
  <si>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</si>
  <si>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</si>
  <si>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</si>
  <si>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</si>
  <si>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</si>
  <si>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</si>
  <si>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</si>
  <si>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</si>
  <si>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</si>
  <si>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</si>
  <si>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</si>
  <si>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</si>
  <si>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</si>
  <si>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</si>
  <si>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</si>
  <si>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</si>
  <si>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</si>
  <si>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</si>
  <si>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</si>
  <si>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</si>
  <si>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</si>
  <si>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</si>
  <si>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</si>
  <si>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</si>
  <si>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</si>
  <si>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</si>
  <si>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</si>
  <si>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</si>
  <si>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</si>
  <si>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</si>
  <si>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</si>
  <si>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</si>
  <si>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</si>
  <si>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</si>
  <si>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</si>
  <si>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</si>
  <si>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</si>
  <si>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</si>
  <si>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</si>
  <si>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</si>
  <si>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</si>
  <si>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</si>
  <si>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</si>
  <si>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</si>
  <si>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</si>
  <si>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</si>
  <si>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</si>
  <si>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</si>
  <si>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</si>
  <si>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</si>
  <si>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</si>
  <si>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</si>
  <si>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</si>
  <si>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</si>
  <si>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</si>
  <si>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</si>
  <si>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</si>
  <si>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</si>
  <si>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</si>
  <si>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</si>
  <si>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</si>
  <si>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</si>
  <si>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</si>
  <si>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</si>
  <si>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</si>
  <si>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</si>
  <si>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</si>
  <si>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</si>
  <si>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</si>
  <si>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</si>
  <si>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</si>
  <si>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</si>
  <si>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</si>
  <si>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</si>
  <si>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</si>
  <si>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</si>
  <si>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</si>
  <si>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</si>
  <si>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</si>
  <si>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</si>
  <si>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</si>
  <si>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</si>
  <si>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</si>
  <si>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</si>
  <si>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</si>
  <si>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</si>
  <si>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</si>
  <si>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</si>
  <si>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</si>
  <si>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</si>
  <si>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</si>
  <si>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</si>
  <si>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</si>
  <si>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</si>
  <si>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</si>
  <si>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</si>
  <si>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</si>
  <si>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</si>
  <si>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</si>
  <si>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</si>
  <si>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</si>
  <si>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</si>
  <si>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</si>
  <si>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</si>
  <si>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</si>
  <si>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</si>
  <si>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</si>
  <si>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</si>
  <si>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</si>
  <si>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</si>
  <si>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</si>
  <si>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</si>
  <si>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</si>
  <si>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</si>
  <si>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</si>
  <si>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</si>
  <si>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</si>
  <si>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</si>
  <si>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</si>
  <si>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</si>
  <si>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</si>
  <si>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</si>
  <si>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</si>
  <si>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</si>
  <si>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</si>
  <si>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</si>
  <si>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</si>
  <si>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</si>
  <si>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</si>
  <si>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</si>
  <si>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</si>
  <si>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</si>
  <si>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</si>
  <si>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</si>
  <si>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</si>
  <si>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</si>
  <si>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</si>
  <si>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</si>
  <si>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</si>
  <si>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</si>
  <si>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</si>
  <si>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</si>
  <si>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</si>
  <si>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</si>
  <si>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</si>
  <si>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</si>
  <si>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</si>
  <si>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</si>
  <si>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</si>
  <si>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</si>
  <si>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</si>
  <si>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</si>
  <si>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</si>
  <si>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</si>
  <si>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</si>
  <si>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</si>
  <si>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</si>
  <si>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</si>
  <si>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</si>
  <si>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</si>
  <si>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</si>
  <si>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</si>
  <si>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</si>
  <si>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</si>
  <si>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</si>
  <si>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</si>
  <si>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</si>
  <si>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</si>
  <si>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</si>
  <si>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</si>
  <si>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</si>
  <si>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</si>
  <si>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</si>
  <si>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</si>
  <si>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</si>
  <si>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</si>
  <si>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</si>
  <si>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</si>
  <si>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</si>
  <si>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</si>
  <si>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</si>
  <si>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</si>
  <si>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</si>
  <si>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</si>
  <si>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</si>
  <si>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</si>
  <si>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</si>
  <si>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</si>
  <si>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</si>
  <si>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</si>
  <si>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</si>
  <si>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</si>
  <si>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</si>
  <si>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</si>
  <si>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</si>
  <si>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</si>
  <si>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</si>
  <si>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</si>
  <si>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</si>
  <si>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</si>
  <si>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</si>
  <si>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</si>
  <si>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</si>
  <si>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</si>
  <si>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</si>
  <si>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</si>
  <si>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</si>
  <si>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</si>
  <si>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</si>
  <si>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</si>
  <si>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</si>
  <si>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</si>
  <si>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</si>
  <si>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</si>
  <si>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</si>
  <si>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</si>
  <si>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</si>
  <si>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</si>
  <si>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</si>
  <si>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</si>
  <si>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</si>
  <si>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</si>
  <si>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</si>
  <si>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</si>
  <si>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</si>
  <si>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</si>
  <si>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</si>
  <si>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</si>
  <si>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</si>
  <si>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</si>
  <si>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</si>
  <si>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</si>
  <si>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</si>
  <si>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</si>
  <si>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</si>
  <si>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</si>
  <si>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</si>
  <si>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</si>
  <si>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</si>
  <si>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</si>
  <si>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</si>
  <si>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</si>
  <si>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</si>
  <si>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</si>
  <si>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</si>
  <si>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</si>
  <si>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</si>
  <si>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</si>
  <si>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</si>
  <si>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</si>
  <si>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</si>
  <si>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</si>
  <si>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</si>
  <si>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</si>
  <si>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</si>
  <si>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</si>
  <si>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</si>
  <si>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</si>
  <si>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</si>
  <si>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</si>
  <si>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</si>
  <si>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</si>
  <si>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</si>
  <si>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</si>
  <si>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</si>
  <si>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</si>
  <si>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</si>
  <si>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</si>
  <si>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</si>
  <si>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</si>
  <si>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</si>
  <si>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</si>
  <si>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</si>
  <si>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</si>
  <si>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</si>
  <si>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</si>
  <si>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</si>
  <si>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</si>
  <si>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</si>
  <si>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</si>
  <si>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</si>
  <si>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</si>
  <si>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</si>
  <si>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</si>
  <si>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</si>
  <si>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</si>
  <si>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</si>
  <si>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</si>
  <si>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</si>
  <si>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</si>
  <si>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</si>
  <si>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</si>
  <si>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</si>
  <si>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</si>
  <si>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</si>
  <si>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</si>
  <si>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</si>
  <si>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</si>
  <si>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</si>
  <si>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</si>
  <si>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</si>
  <si>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</si>
  <si>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</si>
  <si>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</si>
  <si>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</si>
  <si>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</si>
  <si>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</si>
  <si>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</si>
  <si>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</si>
  <si>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</si>
  <si>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</si>
  <si>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</si>
  <si>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</si>
  <si>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</si>
  <si>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</si>
  <si>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</si>
  <si>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</si>
  <si>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</si>
  <si>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</si>
  <si>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</si>
  <si>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</si>
  <si>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</si>
  <si>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</si>
  <si>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</si>
  <si>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</si>
  <si>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</si>
  <si>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</si>
  <si>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</si>
  <si>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</si>
  <si>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</si>
  <si>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</si>
  <si>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</si>
  <si>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</si>
  <si>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</si>
  <si>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</si>
  <si>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</si>
  <si>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</si>
  <si>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</si>
  <si>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</si>
  <si>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</si>
  <si>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</si>
  <si>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</si>
  <si>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</si>
  <si>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</si>
  <si>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</si>
  <si>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</si>
  <si>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</si>
  <si>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</si>
  <si>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</si>
  <si>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</si>
  <si>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</si>
  <si>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</si>
  <si>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</si>
  <si>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</si>
  <si>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</si>
  <si>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</si>
  <si>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</si>
  <si>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</si>
  <si>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</si>
  <si>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</si>
  <si>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</si>
  <si>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</si>
  <si>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</si>
  <si>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</si>
  <si>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</si>
  <si>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</si>
  <si>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</si>
  <si>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</si>
  <si>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</si>
  <si>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</si>
  <si>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</si>
  <si>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</si>
  <si>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</si>
  <si>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</si>
  <si>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</si>
  <si>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</si>
  <si>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</si>
  <si>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</si>
  <si>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</si>
  <si>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</si>
  <si>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</si>
  <si>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</si>
  <si>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</si>
  <si>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</si>
  <si>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</si>
  <si>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</si>
  <si>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</si>
  <si>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</si>
  <si>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</si>
  <si>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</si>
  <si>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</si>
  <si>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</si>
  <si>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</si>
  <si>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</si>
  <si>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</si>
  <si>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</si>
  <si>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</si>
  <si>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</si>
  <si>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</si>
  <si>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</si>
  <si>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</si>
  <si>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</si>
  <si>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</si>
  <si>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</si>
  <si>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</si>
  <si>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</si>
  <si>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</si>
  <si>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</si>
  <si>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</si>
  <si>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</si>
  <si>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</si>
  <si>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</si>
  <si>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</si>
  <si>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</si>
  <si>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</si>
  <si>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</si>
  <si>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</si>
  <si>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</si>
  <si>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</si>
  <si>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</si>
  <si>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</si>
  <si>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</si>
  <si>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</si>
  <si>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</si>
  <si>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</si>
  <si>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</si>
  <si>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</si>
  <si>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</si>
  <si>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</si>
  <si>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</si>
  <si>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</si>
  <si>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</si>
  <si>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</si>
  <si>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</si>
  <si>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</si>
  <si>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</si>
  <si>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</si>
  <si>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</si>
  <si>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</si>
  <si>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</si>
  <si>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</si>
  <si>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</si>
  <si>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</si>
  <si>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</si>
  <si>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</si>
  <si>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</si>
  <si>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</si>
  <si>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</si>
  <si>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</si>
  <si>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</si>
  <si>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</si>
  <si>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</si>
  <si>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</si>
  <si>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</si>
  <si>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</si>
  <si>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</si>
  <si>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</si>
  <si>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</si>
  <si>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</si>
  <si>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</si>
  <si>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</si>
  <si>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</si>
  <si>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</si>
  <si>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</si>
  <si>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</si>
  <si>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</si>
  <si>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</si>
  <si>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</si>
  <si>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</si>
  <si>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</si>
  <si>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</si>
  <si>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</si>
  <si>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</si>
  <si>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</si>
  <si>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</si>
  <si>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</si>
  <si>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</si>
  <si>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</si>
  <si>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</si>
  <si>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</si>
  <si>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</si>
  <si>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</si>
  <si>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</si>
  <si>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</si>
  <si>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</si>
  <si>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</si>
  <si>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</si>
  <si>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</si>
  <si>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</si>
  <si>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</si>
  <si>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</si>
  <si>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</si>
  <si>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</si>
  <si>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</si>
  <si>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</si>
  <si>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</si>
  <si>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</si>
  <si>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</si>
  <si>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</si>
  <si>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</si>
  <si>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</si>
  <si>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</si>
  <si>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</si>
  <si>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</si>
  <si>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</si>
  <si>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</si>
  <si>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</si>
  <si>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</si>
  <si>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</si>
  <si>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</si>
  <si>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</si>
  <si>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</si>
  <si>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</si>
  <si>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</si>
  <si>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</si>
  <si>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</si>
  <si>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</si>
  <si>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</si>
  <si>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</si>
  <si>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</si>
  <si>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</si>
  <si>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</si>
  <si>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</si>
  <si>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</si>
  <si>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</si>
  <si>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</si>
  <si>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</si>
  <si>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</si>
  <si>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</si>
  <si>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</si>
  <si>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</si>
  <si>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</si>
  <si>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</si>
  <si>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</si>
  <si>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</si>
  <si>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</si>
  <si>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</si>
  <si>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</si>
  <si>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</si>
  <si>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</si>
  <si>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</si>
  <si>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</si>
  <si>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</si>
  <si>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</si>
  <si>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</si>
  <si>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</si>
  <si>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</si>
  <si>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</si>
  <si>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</si>
  <si>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</si>
  <si>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</si>
  <si>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</si>
  <si>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</si>
  <si>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</si>
  <si>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</si>
  <si>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</si>
  <si>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</si>
  <si>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</si>
  <si>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</si>
  <si>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</si>
  <si>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</si>
  <si>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</si>
  <si>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</si>
  <si>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</si>
  <si>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</si>
  <si>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</si>
  <si>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</si>
  <si>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</si>
  <si>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</si>
  <si>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</si>
  <si>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</si>
  <si>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</si>
  <si>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</si>
  <si>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</si>
  <si>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</si>
  <si>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</si>
  <si>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</si>
  <si>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</si>
  <si>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</si>
  <si>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</si>
  <si>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</si>
  <si>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</si>
  <si>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</si>
  <si>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</si>
  <si>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</si>
  <si>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</si>
  <si>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</si>
  <si>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</si>
  <si>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</si>
  <si>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</si>
  <si>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</si>
  <si>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</si>
  <si>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</si>
  <si>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</si>
  <si>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</si>
  <si>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</si>
  <si>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</si>
  <si>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</si>
  <si>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</si>
  <si>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</si>
  <si>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</si>
  <si>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</si>
  <si>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</si>
  <si>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</si>
  <si>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</si>
  <si>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</si>
  <si>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</si>
  <si>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</si>
  <si>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</si>
  <si>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</si>
  <si>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</si>
  <si>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</si>
  <si>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</si>
  <si>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</si>
  <si>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</si>
  <si>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</si>
  <si>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</si>
  <si>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</si>
  <si>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</si>
  <si>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</si>
  <si>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</si>
  <si>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</si>
  <si>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</si>
  <si>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</si>
  <si>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</si>
  <si>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</si>
  <si>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</si>
  <si>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</si>
  <si>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</si>
  <si>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</si>
  <si>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</si>
  <si>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</si>
  <si>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</si>
  <si>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</si>
  <si>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</si>
  <si>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</si>
  <si>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</si>
  <si>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</si>
  <si>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</si>
  <si>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</si>
  <si>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</si>
  <si>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</si>
  <si>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</si>
  <si>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</si>
  <si>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</si>
  <si>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</si>
  <si>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</si>
  <si>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</si>
  <si>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</si>
  <si>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</si>
  <si>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</si>
  <si>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</si>
  <si>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</si>
  <si>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</si>
  <si>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</si>
  <si>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</si>
  <si>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</si>
  <si>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</si>
  <si>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</si>
  <si>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</si>
  <si>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</si>
  <si>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</si>
  <si>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</si>
  <si>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</si>
  <si>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</si>
  <si>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</si>
  <si>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</si>
  <si>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</si>
  <si>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</si>
  <si>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</si>
  <si>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</si>
  <si>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</si>
  <si>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</si>
  <si>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</si>
  <si>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</si>
  <si>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</si>
  <si>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</si>
  <si>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</si>
  <si>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</si>
  <si>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</si>
  <si>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</si>
  <si>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</si>
  <si>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</si>
  <si>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</si>
  <si>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</si>
  <si>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</si>
  <si>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</si>
  <si>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</si>
  <si>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</si>
  <si>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</si>
  <si>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</si>
  <si>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</si>
  <si>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</si>
  <si>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</si>
  <si>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</si>
  <si>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</si>
  <si>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</si>
  <si>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</si>
  <si>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</si>
  <si>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</si>
  <si>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</si>
  <si>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</si>
  <si>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</si>
  <si>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</si>
  <si>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</si>
  <si>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</si>
  <si>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</si>
  <si>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</si>
  <si>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</si>
  <si>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</si>
  <si>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</si>
  <si>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</si>
  <si>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</si>
  <si>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</si>
  <si>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</si>
  <si>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</si>
  <si>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</si>
  <si>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</si>
  <si>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</si>
  <si>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</si>
  <si>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</si>
  <si>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</si>
  <si>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</si>
  <si>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</si>
  <si>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</si>
  <si>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</si>
  <si>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</si>
  <si>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</si>
  <si>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</si>
  <si>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</si>
  <si>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</si>
  <si>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</si>
  <si>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</si>
  <si>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</si>
  <si>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</si>
  <si>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</si>
  <si>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</si>
  <si>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</si>
  <si>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</si>
  <si>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</si>
  <si>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</si>
  <si>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</si>
  <si>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</si>
  <si>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</si>
  <si>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</si>
  <si>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</si>
  <si>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</si>
  <si>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</si>
  <si>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</si>
  <si>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</si>
  <si>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</si>
  <si>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</si>
  <si>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</si>
  <si>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</si>
  <si>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</si>
  <si>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</si>
  <si>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</si>
  <si>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</si>
  <si>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</si>
  <si>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</si>
  <si>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</si>
  <si>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</si>
  <si>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</si>
  <si>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</si>
  <si>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</si>
  <si>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</si>
  <si>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</si>
  <si>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</si>
  <si>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</si>
  <si>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</si>
  <si>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</si>
  <si>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</si>
  <si>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</si>
  <si>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</si>
  <si>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</si>
  <si>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</si>
  <si>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</si>
  <si>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</si>
  <si>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</si>
  <si>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</si>
  <si>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</si>
  <si>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</si>
  <si>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</si>
  <si>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</si>
  <si>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</si>
  <si>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</si>
  <si>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</si>
  <si>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</si>
  <si>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</si>
  <si>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</si>
  <si>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</si>
  <si>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</si>
  <si>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</si>
  <si>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</si>
  <si>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</si>
  <si>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</si>
  <si>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</si>
  <si>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</si>
  <si>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</si>
  <si>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</si>
  <si>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</si>
  <si>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</si>
  <si>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</si>
  <si>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</si>
  <si>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</si>
  <si>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</si>
  <si>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</si>
  <si>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</si>
  <si>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</si>
  <si>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</si>
  <si>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</si>
  <si>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</si>
  <si>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</si>
  <si>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</si>
  <si>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</si>
  <si>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</si>
  <si>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</si>
  <si>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</si>
  <si>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</si>
  <si>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</si>
  <si>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</si>
  <si>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</si>
  <si>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</si>
  <si>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</si>
  <si>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</si>
  <si>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</si>
  <si>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</si>
  <si>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</si>
  <si>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</si>
  <si>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</si>
  <si>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</si>
  <si>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</si>
  <si>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</si>
  <si>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</si>
  <si>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</si>
  <si>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</si>
  <si>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</si>
  <si>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</si>
  <si>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</si>
  <si>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</si>
  <si>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</si>
  <si>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</si>
  <si>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</si>
  <si>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</si>
  <si>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</si>
  <si>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</si>
  <si>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</si>
  <si>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</si>
  <si>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</si>
  <si>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</si>
  <si>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</si>
  <si>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</si>
  <si>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</si>
  <si>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</si>
  <si>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</si>
  <si>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</si>
  <si>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</si>
  <si>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</si>
  <si>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</si>
  <si>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</si>
  <si>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</si>
  <si>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</si>
  <si>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</si>
  <si>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</si>
  <si>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</si>
  <si>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</si>
  <si>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</si>
  <si>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</si>
  <si>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</si>
  <si>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</si>
  <si>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</si>
  <si>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</si>
  <si>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</si>
  <si>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</si>
  <si>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</si>
  <si>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</si>
  <si>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</si>
  <si>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</si>
  <si>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</si>
  <si>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</si>
  <si>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</si>
  <si>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</si>
  <si>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</si>
  <si>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</si>
  <si>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</si>
  <si>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</si>
  <si>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</si>
  <si>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</si>
  <si>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</si>
  <si>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</si>
  <si>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</si>
  <si>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</si>
  <si>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</si>
  <si>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</si>
  <si>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</si>
  <si>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</si>
  <si>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</si>
  <si>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</si>
  <si>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</si>
  <si>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</si>
  <si>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</si>
  <si>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</si>
  <si>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</si>
  <si>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</si>
  <si>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</si>
  <si>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</si>
  <si>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</si>
  <si>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</si>
  <si>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</si>
  <si>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</si>
  <si>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</si>
  <si>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</si>
  <si>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</si>
  <si>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</si>
  <si>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</si>
  <si>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</si>
  <si>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</si>
  <si>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</si>
  <si>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</si>
  <si>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</si>
  <si>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</si>
  <si>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</si>
  <si>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</si>
  <si>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</si>
  <si>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</si>
  <si>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</si>
  <si>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</si>
  <si>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</si>
  <si>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</si>
  <si>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</si>
  <si>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</si>
  <si>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</si>
  <si>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</si>
  <si>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</si>
  <si>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</si>
  <si>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</si>
  <si>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</si>
  <si>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</si>
  <si>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</si>
  <si>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</si>
  <si>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</si>
  <si>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</si>
  <si>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</si>
  <si>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</si>
  <si>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</si>
  <si>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</si>
  <si>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</si>
  <si>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</si>
  <si>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</si>
  <si>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</si>
  <si>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</si>
  <si>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</si>
  <si>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</si>
  <si>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</si>
  <si>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</si>
  <si>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</si>
  <si>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</si>
  <si>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</si>
  <si>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</si>
  <si>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</si>
  <si>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</si>
  <si>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</si>
  <si>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</si>
  <si>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</si>
  <si>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</si>
  <si>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</si>
  <si>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</si>
  <si>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</si>
  <si>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</si>
  <si>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</si>
  <si>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</si>
  <si>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</si>
  <si>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</si>
  <si>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</si>
  <si>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</si>
  <si>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</si>
  <si>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</si>
  <si>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</si>
  <si>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</si>
  <si>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</si>
  <si>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</si>
  <si>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</si>
  <si>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</si>
  <si>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</si>
  <si>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</si>
  <si>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</si>
  <si>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</si>
  <si>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</si>
  <si>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</si>
  <si>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</si>
  <si>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</si>
  <si>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</si>
  <si>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</si>
  <si>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</si>
  <si>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</si>
  <si>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</si>
  <si>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</si>
  <si>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</si>
  <si>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</si>
  <si>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</si>
  <si>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</si>
  <si>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</si>
  <si>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</si>
  <si>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</si>
  <si>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</si>
  <si>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</si>
  <si>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</si>
  <si>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</si>
  <si>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</si>
  <si>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</si>
  <si>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</si>
  <si>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</si>
  <si>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</si>
  <si>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</si>
  <si>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</si>
  <si>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</si>
  <si>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</si>
  <si>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</si>
  <si>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</si>
  <si>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</si>
  <si>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</si>
  <si>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</si>
  <si>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</si>
  <si>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</si>
  <si>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</si>
  <si>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</si>
  <si>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</si>
  <si>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</si>
  <si>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</si>
  <si>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</si>
  <si>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</si>
  <si>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</si>
  <si>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</si>
  <si>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</si>
  <si>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</si>
  <si>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</si>
  <si>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</si>
  <si>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</si>
  <si>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</si>
  <si>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</si>
  <si>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</si>
  <si>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</si>
  <si>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</si>
  <si>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</si>
  <si>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</si>
  <si>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</si>
  <si>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</si>
  <si>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</si>
  <si>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</si>
  <si>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</si>
  <si>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</si>
  <si>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</si>
  <si>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</si>
  <si>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</si>
  <si>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</si>
  <si>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</si>
  <si>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</si>
  <si>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</si>
  <si>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</si>
  <si>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</si>
  <si>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</si>
  <si>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</si>
  <si>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</si>
  <si>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</si>
  <si>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</si>
  <si>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</si>
  <si>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</si>
  <si>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</si>
  <si>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</si>
  <si>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</si>
  <si>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</si>
  <si>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</si>
  <si>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</si>
  <si>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</si>
  <si>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</si>
  <si>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</si>
  <si>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</si>
  <si>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</si>
  <si>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</si>
  <si>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</si>
  <si>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</si>
  <si>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</si>
  <si>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</si>
  <si>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</si>
  <si>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</si>
  <si>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</si>
  <si>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</si>
  <si>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</si>
  <si>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</si>
  <si>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</si>
  <si>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</si>
  <si>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</si>
  <si>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</si>
  <si>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</si>
  <si>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</si>
  <si>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</si>
  <si>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</si>
  <si>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</si>
  <si>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</si>
  <si>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</si>
  <si>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</si>
  <si>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</si>
  <si>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</si>
  <si>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</si>
  <si>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</si>
  <si>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</si>
  <si>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</si>
  <si>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</si>
  <si>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</si>
  <si>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</si>
  <si>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</si>
  <si>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</si>
  <si>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</si>
  <si>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</si>
  <si>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</si>
  <si>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</si>
  <si>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</si>
  <si>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</si>
  <si>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</si>
  <si>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</si>
  <si>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</si>
  <si>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</si>
  <si>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</si>
  <si>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</si>
  <si>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</si>
  <si>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</si>
  <si>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</si>
  <si>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</si>
  <si>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</si>
  <si>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</si>
  <si>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</si>
  <si>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</si>
  <si>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</si>
  <si>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</si>
  <si>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</si>
  <si>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</si>
  <si>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</si>
  <si>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</si>
  <si>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</si>
  <si>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</si>
  <si>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</si>
  <si>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</si>
  <si>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</si>
  <si>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</si>
  <si>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</si>
  <si>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</si>
  <si>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</si>
  <si>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</si>
  <si>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</si>
  <si>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</si>
  <si>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</si>
  <si>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</si>
  <si>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</si>
  <si>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</si>
  <si>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</si>
  <si>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</si>
  <si>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</si>
  <si>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</si>
  <si>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</si>
  <si>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</si>
  <si>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</si>
  <si>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</si>
  <si>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</si>
  <si>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</si>
  <si>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</si>
  <si>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</si>
  <si>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</si>
  <si>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</si>
  <si>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</si>
  <si>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</si>
  <si>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</si>
  <si>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</si>
  <si>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</si>
  <si>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</si>
  <si>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</si>
  <si>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</si>
  <si>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</si>
  <si>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</si>
  <si>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</si>
  <si>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</si>
  <si>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</si>
  <si>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</si>
  <si>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</si>
  <si>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</si>
  <si>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</si>
  <si>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</si>
  <si>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</si>
  <si>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</si>
  <si>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</si>
  <si>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</si>
  <si>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</si>
  <si>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</si>
  <si>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</si>
  <si>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</si>
  <si>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</si>
  <si>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</si>
  <si>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</si>
  <si>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</si>
  <si>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</si>
  <si>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</si>
  <si>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</si>
  <si>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</si>
  <si>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</si>
  <si>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</si>
  <si>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</si>
  <si>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</si>
  <si>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</si>
  <si>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</si>
  <si>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</si>
  <si>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</si>
  <si>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</si>
  <si>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</si>
  <si>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</si>
  <si>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</si>
  <si>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</si>
  <si>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</si>
  <si>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</si>
  <si>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</si>
  <si>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</si>
  <si>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</si>
  <si>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</si>
  <si>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</si>
  <si>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</si>
  <si>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</si>
  <si>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</si>
  <si>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</si>
  <si>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</si>
  <si>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</si>
  <si>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</si>
  <si>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</si>
  <si>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</si>
  <si>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</si>
  <si>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</si>
  <si>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</si>
  <si>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</si>
  <si>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</si>
  <si>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</si>
  <si>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</si>
  <si>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</si>
  <si>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</si>
  <si>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</si>
  <si>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</si>
  <si>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</si>
  <si>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</si>
  <si>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</si>
  <si>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</si>
  <si>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</si>
  <si>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</si>
  <si>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</si>
  <si>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</si>
  <si>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</si>
  <si>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</si>
  <si>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</si>
  <si>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</si>
  <si>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</si>
  <si>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</si>
  <si>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</si>
  <si>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</si>
  <si>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</si>
  <si>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</si>
  <si>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</si>
  <si>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</si>
  <si>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</si>
  <si>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</si>
  <si>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</si>
  <si>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</si>
  <si>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</si>
  <si>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</si>
  <si>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</si>
  <si>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</si>
  <si>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</si>
  <si>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</si>
  <si>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</si>
  <si>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</si>
  <si>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</si>
  <si>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</si>
  <si>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</si>
  <si>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</si>
  <si>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</si>
  <si>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</si>
  <si>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</si>
  <si>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</si>
  <si>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</si>
  <si>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</si>
  <si>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</si>
  <si>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</si>
  <si>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</si>
  <si>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</si>
  <si>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</si>
  <si>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</si>
  <si>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</si>
  <si>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</si>
  <si>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</si>
  <si>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</si>
  <si>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</si>
  <si>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</si>
  <si>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</si>
  <si>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</si>
  <si>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</si>
  <si>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</si>
  <si>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</si>
  <si>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</si>
  <si>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</si>
  <si>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</si>
  <si>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</si>
  <si>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</si>
  <si>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</si>
  <si>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</si>
  <si>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</si>
  <si>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</si>
  <si>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</si>
  <si>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</si>
  <si>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</si>
  <si>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</si>
  <si>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</si>
  <si>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</si>
  <si>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</si>
  <si>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</si>
  <si>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</si>
  <si>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</si>
  <si>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</si>
  <si>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</si>
  <si>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</si>
  <si>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</si>
  <si>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</si>
  <si>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</si>
  <si>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</si>
  <si>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</si>
  <si>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</si>
  <si>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</si>
  <si>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</si>
  <si>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</si>
  <si>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</si>
  <si>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</si>
  <si>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</si>
  <si>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</si>
  <si>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</si>
  <si>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</si>
  <si>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</si>
  <si>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</si>
  <si>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</si>
  <si>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</si>
  <si>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</si>
  <si>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</si>
  <si>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</si>
  <si>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</si>
  <si>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</si>
  <si>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</si>
  <si>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</si>
  <si>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</si>
  <si>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</si>
  <si>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</si>
  <si>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</si>
  <si>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</si>
  <si>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</si>
  <si>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</si>
  <si>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</si>
  <si>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</si>
  <si>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</si>
  <si>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</si>
  <si>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</si>
  <si>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</si>
  <si>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</si>
  <si>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</si>
  <si>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</si>
  <si>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</si>
  <si>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</si>
  <si>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</si>
  <si>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</si>
  <si>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</si>
  <si>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</si>
  <si>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</si>
  <si>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</si>
  <si>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</si>
  <si>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</si>
  <si>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</si>
  <si>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</si>
  <si>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</si>
  <si>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</si>
  <si>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</si>
  <si>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</si>
  <si>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</si>
  <si>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</si>
  <si>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</si>
  <si>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</si>
  <si>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</si>
  <si>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</si>
  <si>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</si>
  <si>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</si>
  <si>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</si>
  <si>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</si>
  <si>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</si>
  <si>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</si>
  <si>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</si>
  <si>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</si>
  <si>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</si>
  <si>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</si>
  <si>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</si>
  <si>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</si>
  <si>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</si>
  <si>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</si>
  <si>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</si>
  <si>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</si>
  <si>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</si>
  <si>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</si>
  <si>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</si>
  <si>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</si>
  <si>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</si>
  <si>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</si>
  <si>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</si>
  <si>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</si>
  <si>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</si>
  <si>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</si>
  <si>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</si>
  <si>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</si>
  <si>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</si>
  <si>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</si>
  <si>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</si>
  <si>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</si>
  <si>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</si>
  <si>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</si>
  <si>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</si>
  <si>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</si>
  <si>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</si>
  <si>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</si>
  <si>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</si>
  <si>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</si>
  <si>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</si>
  <si>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</si>
  <si>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</si>
  <si>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</si>
  <si>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</si>
  <si>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</si>
  <si>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</si>
  <si>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</si>
  <si>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</si>
  <si>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</si>
  <si>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</si>
  <si>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</si>
  <si>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</si>
  <si>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</si>
  <si>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</si>
  <si>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</si>
  <si>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</si>
  <si>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</si>
  <si>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</si>
  <si>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</si>
  <si>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</si>
  <si>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</si>
  <si>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</si>
  <si>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</si>
  <si>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</si>
  <si>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</si>
  <si>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</si>
  <si>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</si>
  <si>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</si>
  <si>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</si>
  <si>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</si>
  <si>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</si>
  <si>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</si>
  <si>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</si>
  <si>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</si>
  <si>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</si>
  <si>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</si>
  <si>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</si>
  <si>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</si>
  <si>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</si>
  <si>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</si>
  <si>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</si>
  <si>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</si>
  <si>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</si>
  <si>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</si>
  <si>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</si>
  <si>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</si>
  <si>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</si>
  <si>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</si>
  <si>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</si>
  <si>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</si>
  <si>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</si>
  <si>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</si>
  <si>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</si>
  <si>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</si>
  <si>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</si>
  <si>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</si>
  <si>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</si>
  <si>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</si>
  <si>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</si>
  <si>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</si>
  <si>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</si>
  <si>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</si>
  <si>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</si>
  <si>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</si>
  <si>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</si>
  <si>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</si>
  <si>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</si>
  <si>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</si>
  <si>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</si>
  <si>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</si>
  <si>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</si>
  <si>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</si>
  <si>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</si>
  <si>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</si>
  <si>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</si>
  <si>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</si>
  <si>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</si>
  <si>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</si>
  <si>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</si>
  <si>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</si>
  <si>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</si>
  <si>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</si>
  <si>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</si>
  <si>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</si>
  <si>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</si>
  <si>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</si>
  <si>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</si>
  <si>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</si>
  <si>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</si>
  <si>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</si>
  <si>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</si>
  <si>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</si>
  <si>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</si>
  <si>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</si>
  <si>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</si>
  <si>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</si>
  <si>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</si>
  <si>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</si>
  <si>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</si>
  <si>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</si>
  <si>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</si>
  <si>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</si>
  <si>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</si>
  <si>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</si>
  <si>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</si>
  <si>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</si>
  <si>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</si>
  <si>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</si>
  <si>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</si>
  <si>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</si>
  <si>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</si>
  <si>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</si>
  <si>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</si>
  <si>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</si>
  <si>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</si>
  <si>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</si>
  <si>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</si>
  <si>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</si>
  <si>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</si>
  <si>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</si>
  <si>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</si>
  <si>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</si>
  <si>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</si>
  <si>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</si>
  <si>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</si>
  <si>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</si>
  <si>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</si>
  <si>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</si>
  <si>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</si>
  <si>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</si>
  <si>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</si>
  <si>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</si>
  <si>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</si>
  <si>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</si>
  <si>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</si>
  <si>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</si>
  <si>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</si>
  <si>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</si>
  <si>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</si>
  <si>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</si>
  <si>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</si>
  <si>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</si>
  <si>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</si>
  <si>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</si>
  <si>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</si>
  <si>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</si>
  <si>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</si>
  <si>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</si>
  <si>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</si>
  <si>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</si>
  <si>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</si>
  <si>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</si>
  <si>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</si>
  <si>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</si>
  <si>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</si>
  <si>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</si>
  <si>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</si>
  <si>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</si>
  <si>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</si>
  <si>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</si>
  <si>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</si>
  <si>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</si>
  <si>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</si>
  <si>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</si>
  <si>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</si>
  <si>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</si>
  <si>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</si>
  <si>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</si>
  <si>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</si>
  <si>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</si>
  <si>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</si>
  <si>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</si>
  <si>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</si>
  <si>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</si>
  <si>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</si>
  <si>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</si>
  <si>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</si>
  <si>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</si>
  <si>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</si>
  <si>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</si>
  <si>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</si>
  <si>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</si>
  <si>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</si>
  <si>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</si>
  <si>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</si>
  <si>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</si>
  <si>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</si>
  <si>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</si>
  <si>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</si>
  <si>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</si>
  <si>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</si>
  <si>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</si>
  <si>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</si>
  <si>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</si>
  <si>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</si>
  <si>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</si>
  <si>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</si>
  <si>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</si>
  <si>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</si>
  <si>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</si>
  <si>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</si>
  <si>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</si>
  <si>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</si>
  <si>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</si>
  <si>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</si>
  <si>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</si>
  <si>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</si>
  <si>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</si>
  <si>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</si>
  <si>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</si>
  <si>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</si>
  <si>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</si>
  <si>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</si>
  <si>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</si>
  <si>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</si>
  <si>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</si>
  <si>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</si>
  <si>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</si>
  <si>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</si>
  <si>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</si>
  <si>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</si>
  <si>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</si>
  <si>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</si>
  <si>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</si>
  <si>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</si>
  <si>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</si>
  <si>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</si>
  <si>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</si>
  <si>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</si>
  <si>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</si>
  <si>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</si>
  <si>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</si>
  <si>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</si>
  <si>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</si>
  <si>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</si>
  <si>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</si>
  <si>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</si>
  <si>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</si>
  <si>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</si>
  <si>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</si>
  <si>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</si>
  <si>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</si>
  <si>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</si>
  <si>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</si>
  <si>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</si>
  <si>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</si>
  <si>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</si>
  <si>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</si>
  <si>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</si>
  <si>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</si>
  <si>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</si>
  <si>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</si>
  <si>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</si>
  <si>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</si>
  <si>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</si>
  <si>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</si>
  <si>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</si>
  <si>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</si>
  <si>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</si>
  <si>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</si>
  <si>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</si>
  <si>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</si>
  <si>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</si>
  <si>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</si>
  <si>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</si>
  <si>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</si>
  <si>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</si>
  <si>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</si>
  <si>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</si>
  <si>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</si>
  <si>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</si>
  <si>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</si>
  <si>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</si>
  <si>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</si>
  <si>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</si>
  <si>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</si>
  <si>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</si>
  <si>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</si>
  <si>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</si>
  <si>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</si>
  <si>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</si>
  <si>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</si>
  <si>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</si>
  <si>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</si>
  <si>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</si>
  <si>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</si>
  <si>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</si>
  <si>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</si>
  <si>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</si>
  <si>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</si>
  <si>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</si>
  <si>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</si>
  <si>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</si>
  <si>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</si>
  <si>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</si>
  <si>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</si>
  <si>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</si>
  <si>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</si>
  <si>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</si>
  <si>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</si>
  <si>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</si>
  <si>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</si>
  <si>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</si>
  <si>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</si>
  <si>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</si>
  <si>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</si>
  <si>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</si>
  <si>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</si>
  <si>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</si>
  <si>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</si>
  <si>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</si>
  <si>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</si>
  <si>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</si>
  <si>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</si>
  <si>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</si>
  <si>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</si>
  <si>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</si>
  <si>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</si>
  <si>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</si>
  <si>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</si>
  <si>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</si>
  <si>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</si>
  <si>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</si>
  <si>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</si>
  <si>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</si>
  <si>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</si>
  <si>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</si>
  <si>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</si>
  <si>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</si>
  <si>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</si>
  <si>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</si>
  <si>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</si>
  <si>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</si>
  <si>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</si>
  <si>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</si>
  <si>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</si>
  <si>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</si>
  <si>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</si>
  <si>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</si>
  <si>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</si>
  <si>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</si>
  <si>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</si>
  <si>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</si>
  <si>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</si>
  <si>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</si>
  <si>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</si>
  <si>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</si>
  <si>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</si>
  <si>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</si>
  <si>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</si>
  <si>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</si>
  <si>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</si>
  <si>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</si>
  <si>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</si>
  <si>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</si>
  <si>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</si>
  <si>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</si>
  <si>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</si>
  <si>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</si>
  <si>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</si>
  <si>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</si>
  <si>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</si>
  <si>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</si>
  <si>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</si>
  <si>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</si>
  <si>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</si>
  <si>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</si>
  <si>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</si>
  <si>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</si>
  <si>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</si>
  <si>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</si>
  <si>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</si>
  <si>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</si>
  <si>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</si>
  <si>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</si>
  <si>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</si>
  <si>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</si>
  <si>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</si>
  <si>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</si>
  <si>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</si>
  <si>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</si>
  <si>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</si>
  <si>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</si>
  <si>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</si>
  <si>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</si>
  <si>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</si>
  <si>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</si>
  <si>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</si>
  <si>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</si>
  <si>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</si>
  <si>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</si>
  <si>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</si>
  <si>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</si>
  <si>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</si>
  <si>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</si>
  <si>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</si>
  <si>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</si>
  <si>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</si>
  <si>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</si>
  <si>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</si>
  <si>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</si>
  <si>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</si>
  <si>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</si>
  <si>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</si>
  <si>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</si>
  <si>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</si>
  <si>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</si>
  <si>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</si>
  <si>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</si>
  <si>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</si>
  <si>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</si>
  <si>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</si>
  <si>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</si>
  <si>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</si>
  <si>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</si>
  <si>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</si>
  <si>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</si>
  <si>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</si>
  <si>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</si>
  <si>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</si>
  <si>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</si>
  <si>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</si>
  <si>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</si>
  <si>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</si>
  <si>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</si>
  <si>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</si>
  <si>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</si>
  <si>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</si>
  <si>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</si>
  <si>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</si>
  <si>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</si>
  <si>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</si>
  <si>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</si>
  <si>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</si>
  <si>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</si>
  <si>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</si>
  <si>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</si>
  <si>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</si>
  <si>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</si>
  <si>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</si>
  <si>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</si>
  <si>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</si>
  <si>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</si>
  <si>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</si>
  <si>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</si>
  <si>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</si>
  <si>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</si>
  <si>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</si>
  <si>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</si>
  <si>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</si>
  <si>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</si>
  <si>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</si>
  <si>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</si>
  <si>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</si>
  <si>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</si>
  <si>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</si>
  <si>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</si>
  <si>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</si>
  <si>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</si>
  <si>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</si>
  <si>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</si>
  <si>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</si>
  <si>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</si>
  <si>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</si>
  <si>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</si>
  <si>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</si>
  <si>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</si>
  <si>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</si>
  <si>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</si>
  <si>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</si>
  <si>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</si>
  <si>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</si>
  <si>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</si>
  <si>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</si>
  <si>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</si>
  <si>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</si>
  <si>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</si>
  <si>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</si>
  <si>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</si>
  <si>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</si>
  <si>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</si>
  <si>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</si>
  <si>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</si>
  <si>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</si>
  <si>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</si>
  <si>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</si>
  <si>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</si>
  <si>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</si>
  <si>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</si>
  <si>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</si>
  <si>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</si>
  <si>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</si>
  <si>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</si>
  <si>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</si>
  <si>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</si>
  <si>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</si>
  <si>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</si>
  <si>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</si>
  <si>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</si>
  <si>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</si>
  <si>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</si>
  <si>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</si>
  <si>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</si>
  <si>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</si>
  <si>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</si>
  <si>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</si>
  <si>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</si>
  <si>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</si>
  <si>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</si>
  <si>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</si>
  <si>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</si>
  <si>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</si>
  <si>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</si>
  <si>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</si>
  <si>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</si>
  <si>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</si>
  <si>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</si>
  <si>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</si>
  <si>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</si>
  <si>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</si>
  <si>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</si>
  <si>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</si>
  <si>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</si>
  <si>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</si>
  <si>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</si>
  <si>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</si>
  <si>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</si>
  <si>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</si>
  <si>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</si>
  <si>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</si>
  <si>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</si>
  <si>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</si>
  <si>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</si>
  <si>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</si>
  <si>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</si>
  <si>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</si>
  <si>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</si>
  <si>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</si>
  <si>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</si>
  <si>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</si>
  <si>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</si>
  <si>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</si>
  <si>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</si>
  <si>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</si>
  <si>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</si>
  <si>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</si>
  <si>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</si>
  <si>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</si>
  <si>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</si>
  <si>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</si>
  <si>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</si>
  <si>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</si>
  <si>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</si>
  <si>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</si>
  <si>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</si>
  <si>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</si>
  <si>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</si>
  <si>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</si>
  <si>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</si>
  <si>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</si>
  <si>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</si>
  <si>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</si>
  <si>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</si>
  <si>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</si>
  <si>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</si>
  <si>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</si>
  <si>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</si>
  <si>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</si>
  <si>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</si>
  <si>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</si>
  <si>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</si>
  <si>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</si>
  <si>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</si>
  <si>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</si>
  <si>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</si>
  <si>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</si>
  <si>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</si>
  <si>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</si>
  <si>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</si>
  <si>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</si>
  <si>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</si>
  <si>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</si>
  <si>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</si>
  <si>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</si>
  <si>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</si>
  <si>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</si>
  <si>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</si>
  <si>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</si>
  <si>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</si>
  <si>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</si>
  <si>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</si>
  <si>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</si>
  <si>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</si>
  <si>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</si>
  <si>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</si>
  <si>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</si>
  <si>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</si>
  <si>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</si>
  <si>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</si>
  <si>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</si>
  <si>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</si>
  <si>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</si>
  <si>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</si>
  <si>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</si>
  <si>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</si>
  <si>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</si>
  <si>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</si>
  <si>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</si>
  <si>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</si>
  <si>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</si>
  <si>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</si>
  <si>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</si>
  <si>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</si>
  <si>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</si>
  <si>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</si>
  <si>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</si>
  <si>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</si>
  <si>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</si>
  <si>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</si>
  <si>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</si>
  <si>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</si>
  <si>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</si>
  <si>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</si>
  <si>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</si>
  <si>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</si>
  <si>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</si>
  <si>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</si>
  <si>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</si>
  <si>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</si>
  <si>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</si>
  <si>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</si>
  <si>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</si>
  <si>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</si>
  <si>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</si>
  <si>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</si>
  <si>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</si>
  <si>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</si>
  <si>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</si>
  <si>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</si>
  <si>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</si>
  <si>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</si>
  <si>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</si>
  <si>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</si>
  <si>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</si>
  <si>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</si>
  <si>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</si>
  <si>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</si>
  <si>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</si>
  <si>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</si>
  <si>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</si>
  <si>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</si>
  <si>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</si>
  <si>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</si>
  <si>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</si>
  <si>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</si>
  <si>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</si>
  <si>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</si>
  <si>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</si>
  <si>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</si>
  <si>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</si>
  <si>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</si>
  <si>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</si>
  <si>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</si>
  <si>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</si>
  <si>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</si>
  <si>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</si>
  <si>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</si>
  <si>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</si>
  <si>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</si>
  <si>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</si>
  <si>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</si>
  <si>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</si>
  <si>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</si>
  <si>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</si>
  <si>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</si>
  <si>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</si>
  <si>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</si>
  <si>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</si>
  <si>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</si>
  <si>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</si>
  <si>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</si>
  <si>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</si>
  <si>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</si>
  <si>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</si>
  <si>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</si>
  <si>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</si>
  <si>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</si>
  <si>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</si>
  <si>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</si>
  <si>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</si>
  <si>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</si>
  <si>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</si>
  <si>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</si>
  <si>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</si>
  <si>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</si>
  <si>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</si>
  <si>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</si>
  <si>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</si>
  <si>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</si>
  <si>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</si>
  <si>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</si>
  <si>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</si>
  <si>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</si>
  <si>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</si>
  <si>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</si>
  <si>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</si>
  <si>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</si>
  <si>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</si>
  <si>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</si>
  <si>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</si>
  <si>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</si>
  <si>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</si>
  <si>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</si>
  <si>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</si>
  <si>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</si>
  <si>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</si>
  <si>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</si>
  <si>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</si>
  <si>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</si>
  <si>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</si>
  <si>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</si>
  <si>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</si>
  <si>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</si>
  <si>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</si>
  <si>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</si>
  <si>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</si>
  <si>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</si>
  <si>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</si>
  <si>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</si>
  <si>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</si>
  <si>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</si>
  <si>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</si>
  <si>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</si>
  <si>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</si>
  <si>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</si>
  <si>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</si>
  <si>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</si>
  <si>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</si>
  <si>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</si>
  <si>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</si>
  <si>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</si>
  <si>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</si>
  <si>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</si>
  <si>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</si>
  <si>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</si>
  <si>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</si>
  <si>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</si>
  <si>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</si>
  <si>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</si>
  <si>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</si>
  <si>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</si>
  <si>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</si>
  <si>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</si>
  <si>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</si>
  <si>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</si>
  <si>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</si>
  <si>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</si>
  <si>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</si>
  <si>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</si>
  <si>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</si>
  <si>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</si>
  <si>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</si>
  <si>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</si>
  <si>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</si>
  <si>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</si>
  <si>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</si>
  <si>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</si>
  <si>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</si>
  <si>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</si>
  <si>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</si>
  <si>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</si>
  <si>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</si>
  <si>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</si>
  <si>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</si>
  <si>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</si>
  <si>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</si>
  <si>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</si>
  <si>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</si>
  <si>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</si>
  <si>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</si>
  <si>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</si>
  <si>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</si>
  <si>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</si>
  <si>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</si>
  <si>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</si>
  <si>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</si>
  <si>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</si>
  <si>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</si>
  <si>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</si>
  <si>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</si>
  <si>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</si>
  <si>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</si>
  <si>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</si>
  <si>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</si>
  <si>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</si>
  <si>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</si>
  <si>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</si>
  <si>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</si>
  <si>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</si>
  <si>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</si>
  <si>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</si>
  <si>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</si>
  <si>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</si>
  <si>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</si>
  <si>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</si>
  <si>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</si>
  <si>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</si>
  <si>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</si>
  <si>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</si>
  <si>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</si>
  <si>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</si>
  <si>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</si>
  <si>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</si>
  <si>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</si>
  <si>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</si>
  <si>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</si>
  <si>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</si>
  <si>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</si>
  <si>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</si>
  <si>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</si>
  <si>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</si>
  <si>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</si>
  <si>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</si>
  <si>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</si>
  <si>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</si>
  <si>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</si>
  <si>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</si>
  <si>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</si>
  <si>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</si>
  <si>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</si>
  <si>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</si>
  <si>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</si>
  <si>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</si>
  <si>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</si>
  <si>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</si>
  <si>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</si>
  <si>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</si>
  <si>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</si>
  <si>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</si>
  <si>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</si>
  <si>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</si>
  <si>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</si>
  <si>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</si>
  <si>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</si>
  <si>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</si>
  <si>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</si>
  <si>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</si>
  <si>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</si>
  <si>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</si>
  <si>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</si>
  <si>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</si>
  <si>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</si>
  <si>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</si>
  <si>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</si>
  <si>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</si>
  <si>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</si>
  <si>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</si>
  <si>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</si>
  <si>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</si>
  <si>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</si>
  <si>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</si>
  <si>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</si>
  <si>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</si>
  <si>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</si>
  <si>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</si>
  <si>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</si>
  <si>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</si>
  <si>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</si>
  <si>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</si>
  <si>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</si>
  <si>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</si>
  <si>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</si>
  <si>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</si>
  <si>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</si>
  <si>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</si>
  <si>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</si>
  <si>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</si>
  <si>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</si>
  <si>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</si>
  <si>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</si>
  <si>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</si>
  <si>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</si>
  <si>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</si>
  <si>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</si>
  <si>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</si>
  <si>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</si>
  <si>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</si>
  <si>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</si>
  <si>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</si>
  <si>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</si>
  <si>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</si>
  <si>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</si>
  <si>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</si>
  <si>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</si>
  <si>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</si>
  <si>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</si>
  <si>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</si>
  <si>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</si>
  <si>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</si>
  <si>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</si>
  <si>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</si>
  <si>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</si>
  <si>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</si>
  <si>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</si>
  <si>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</si>
  <si>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</si>
  <si>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</si>
  <si>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</si>
  <si>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</si>
  <si>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</si>
  <si>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</si>
  <si>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</si>
  <si>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</si>
  <si>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</si>
  <si>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</si>
  <si>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</si>
  <si>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</si>
  <si>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</si>
  <si>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</si>
  <si>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</si>
  <si>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</si>
  <si>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</si>
  <si>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</si>
  <si>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</si>
  <si>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</si>
  <si>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</si>
  <si>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</si>
  <si>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</si>
  <si>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</si>
  <si>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</si>
  <si>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</si>
  <si>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</si>
  <si>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</si>
  <si>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</si>
  <si>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</si>
  <si>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</si>
  <si>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</si>
  <si>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</si>
  <si>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</si>
  <si>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</si>
  <si>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</si>
  <si>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</si>
  <si>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</si>
  <si>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</si>
  <si>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</si>
  <si>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</si>
  <si>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</si>
  <si>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</si>
  <si>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</si>
  <si>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</si>
  <si>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</si>
  <si>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</si>
  <si>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</si>
  <si>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</si>
  <si>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</si>
  <si>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</si>
  <si>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</si>
  <si>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</si>
  <si>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</si>
  <si>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</si>
  <si>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</si>
  <si>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</si>
  <si>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</si>
  <si>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</si>
  <si>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</si>
  <si>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</si>
  <si>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</si>
  <si>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</si>
  <si>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</si>
  <si>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</si>
  <si>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</si>
  <si>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</si>
  <si>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</si>
  <si>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</si>
  <si>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</si>
  <si>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</si>
  <si>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</si>
  <si>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</si>
  <si>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</si>
  <si>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</si>
  <si>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</si>
  <si>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</si>
  <si>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</si>
  <si>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</si>
  <si>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</si>
  <si>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</si>
  <si>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</si>
  <si>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</si>
  <si>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</si>
  <si>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</si>
  <si>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</si>
  <si>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</si>
  <si>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</si>
  <si>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</si>
  <si>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</si>
  <si>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</si>
  <si>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</si>
  <si>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</si>
  <si>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</si>
  <si>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</si>
  <si>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</si>
  <si>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</si>
  <si>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</si>
  <si>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</si>
  <si>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</si>
  <si>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</si>
  <si>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</si>
  <si>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</si>
  <si>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</si>
  <si>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</si>
  <si>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</si>
  <si>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</si>
  <si>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</si>
  <si>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</si>
  <si>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</si>
  <si>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</si>
  <si>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</si>
  <si>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</si>
  <si>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</si>
  <si>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</si>
  <si>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</si>
  <si>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</si>
  <si>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</si>
  <si>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</si>
  <si>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</si>
  <si>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</si>
  <si>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</si>
  <si>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</si>
  <si>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</si>
  <si>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</si>
  <si>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</si>
  <si>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</si>
  <si>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</si>
  <si>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</si>
  <si>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</si>
  <si>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</si>
  <si>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</si>
  <si>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</si>
  <si>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</si>
  <si>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</si>
  <si>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</si>
  <si>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</si>
  <si>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</si>
  <si>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</si>
  <si>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</si>
  <si>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</si>
  <si>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</si>
  <si>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</si>
  <si>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</si>
  <si>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</si>
  <si>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</si>
  <si>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</si>
  <si>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</si>
  <si>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</si>
  <si>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</si>
  <si>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</si>
  <si>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</si>
  <si>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</si>
  <si>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</si>
  <si>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</si>
  <si>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</si>
  <si>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</si>
  <si>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</si>
  <si>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</si>
  <si>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</si>
  <si>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</si>
  <si>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</si>
  <si>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</si>
  <si>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</si>
  <si>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</si>
  <si>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</si>
  <si>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</si>
  <si>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</si>
  <si>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</si>
  <si>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</si>
  <si>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</si>
  <si>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</si>
  <si>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</si>
  <si>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</si>
  <si>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</si>
  <si>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</si>
  <si>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</si>
  <si>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</si>
  <si>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</si>
  <si>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</si>
  <si>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</si>
  <si>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</si>
  <si>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</si>
  <si>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</si>
  <si>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</si>
  <si>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</si>
  <si>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</si>
  <si>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</si>
  <si>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</si>
  <si>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</si>
  <si>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</si>
  <si>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</si>
  <si>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</si>
  <si>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</si>
  <si>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</si>
  <si>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</si>
  <si>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</si>
  <si>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</si>
  <si>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</si>
  <si>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</si>
  <si>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</si>
  <si>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</si>
  <si>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</si>
  <si>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</si>
  <si>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</si>
  <si>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</si>
  <si>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</si>
  <si>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</si>
  <si>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</si>
  <si>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</si>
  <si>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</si>
  <si>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</si>
  <si>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</si>
  <si>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</si>
  <si>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</si>
  <si>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</si>
  <si>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</si>
  <si>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</si>
  <si>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</si>
  <si>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</si>
  <si>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</si>
  <si>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</si>
  <si>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</si>
  <si>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</si>
  <si>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</si>
  <si>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</si>
  <si>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</si>
  <si>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</si>
  <si>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</si>
  <si>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</si>
  <si>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</si>
  <si>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</si>
  <si>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</si>
  <si>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</si>
  <si>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</si>
  <si>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</si>
  <si>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</si>
  <si>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</si>
  <si>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</si>
  <si>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</si>
  <si>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</si>
  <si>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</si>
  <si>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</si>
  <si>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</si>
  <si>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</si>
  <si>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</si>
  <si>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</si>
  <si>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</si>
  <si>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</si>
  <si>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</si>
  <si>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</si>
  <si>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</si>
  <si>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</si>
  <si>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</si>
  <si>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</si>
  <si>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</si>
  <si>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</si>
  <si>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</si>
  <si>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</si>
  <si>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</si>
  <si>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</si>
  <si>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</si>
  <si>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</si>
  <si>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</si>
  <si>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</si>
  <si>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</si>
  <si>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</si>
  <si>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</si>
  <si>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</si>
  <si>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</si>
  <si>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</si>
  <si>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</si>
  <si>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</si>
  <si>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</si>
  <si>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</si>
  <si>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</si>
  <si>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</si>
  <si>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</si>
  <si>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</si>
  <si>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</si>
  <si>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</si>
  <si>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</si>
  <si>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</si>
  <si>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</si>
  <si>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</si>
  <si>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</si>
  <si>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</si>
  <si>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</si>
  <si>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</si>
  <si>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</si>
  <si>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</si>
  <si>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</si>
  <si>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</si>
  <si>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</si>
  <si>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</si>
  <si>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</si>
  <si>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</si>
  <si>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</si>
  <si>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</si>
  <si>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</si>
  <si>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</si>
  <si>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</si>
  <si>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</si>
  <si>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</si>
  <si>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</si>
  <si>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</si>
  <si>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</si>
  <si>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</si>
  <si>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</si>
  <si>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</si>
  <si>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</si>
  <si>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</si>
  <si>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</si>
  <si>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</si>
  <si>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</si>
  <si>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</si>
  <si>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</si>
  <si>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</si>
  <si>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</si>
  <si>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</si>
  <si>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</si>
  <si>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</si>
  <si>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</si>
  <si>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</si>
  <si>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</si>
  <si>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</si>
  <si>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</si>
  <si>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</si>
  <si>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</si>
  <si>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</si>
  <si>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</si>
  <si>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</si>
  <si>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</si>
  <si>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</si>
  <si>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</si>
  <si>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</si>
  <si>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</si>
  <si>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</si>
  <si>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</si>
  <si>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</si>
  <si>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</si>
  <si>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</si>
  <si>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</si>
  <si>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</si>
  <si>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</si>
  <si>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</si>
  <si>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</si>
  <si>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</si>
  <si>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</si>
  <si>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</si>
  <si>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</si>
  <si>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</si>
  <si>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</si>
  <si>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</si>
  <si>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</si>
  <si>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</si>
  <si>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</si>
  <si>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</si>
  <si>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</si>
  <si>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</si>
  <si>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</si>
  <si>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</si>
  <si>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</si>
  <si>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</si>
  <si>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</si>
  <si>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</si>
  <si>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</si>
  <si>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</si>
  <si>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</si>
  <si>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</si>
  <si>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</si>
  <si>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</si>
  <si>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</si>
  <si>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</si>
  <si>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</si>
  <si>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</si>
  <si>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</si>
  <si>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</si>
  <si>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</si>
  <si>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</si>
  <si>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</si>
  <si>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</si>
  <si>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</si>
  <si>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</si>
  <si>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</si>
  <si>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</si>
  <si>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</si>
  <si>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</si>
  <si>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</si>
  <si>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</si>
  <si>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</si>
  <si>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</si>
  <si>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</si>
  <si>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</si>
  <si>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</si>
  <si>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</si>
  <si>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</si>
  <si>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</si>
  <si>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</si>
  <si>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</si>
  <si>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</si>
  <si>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</si>
  <si>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</si>
  <si>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</si>
  <si>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</si>
  <si>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</si>
  <si>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</si>
  <si>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</si>
  <si>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</si>
  <si>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</si>
  <si>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</si>
  <si>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</si>
  <si>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</si>
  <si>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</si>
  <si>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</si>
  <si>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</si>
  <si>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</si>
  <si>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</si>
  <si>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</si>
  <si>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</si>
  <si>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</si>
  <si>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</si>
  <si>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</si>
  <si>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</si>
  <si>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</si>
  <si>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</si>
  <si>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</si>
  <si>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</si>
  <si>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</si>
  <si>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</si>
  <si>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</si>
  <si>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</si>
  <si>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</si>
  <si>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</si>
  <si>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</si>
  <si>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</si>
  <si>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</si>
  <si>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</si>
  <si>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</si>
  <si>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</si>
  <si>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</si>
  <si>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</si>
  <si>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</si>
  <si>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</si>
  <si>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</si>
  <si>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</si>
  <si>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</si>
  <si>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</si>
  <si>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</si>
  <si>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</si>
  <si>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</si>
  <si>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</si>
  <si>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</si>
  <si>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</si>
  <si>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</si>
  <si>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</si>
  <si>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</si>
  <si>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</si>
  <si>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</si>
  <si>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</si>
  <si>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</si>
  <si>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</si>
  <si>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</si>
  <si>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</si>
  <si>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</si>
  <si>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</si>
  <si>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</si>
  <si>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</si>
  <si>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</si>
  <si>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</si>
  <si>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</si>
  <si>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</si>
  <si>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</si>
  <si>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</si>
  <si>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</si>
  <si>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</si>
  <si>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</si>
  <si>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</si>
  <si>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</si>
  <si>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</si>
  <si>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</si>
  <si>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</si>
  <si>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</si>
  <si>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</si>
  <si>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</si>
  <si>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</si>
  <si>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</si>
  <si>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</si>
  <si>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</si>
  <si>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</si>
  <si>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</si>
  <si>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</si>
  <si>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</si>
  <si>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</si>
  <si>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</si>
  <si>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</si>
  <si>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</si>
  <si>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</si>
  <si>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</si>
  <si>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</si>
  <si>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</si>
  <si>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</si>
  <si>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</si>
  <si>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</si>
  <si>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</si>
  <si>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</si>
  <si>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</si>
  <si>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</si>
  <si>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</si>
  <si>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</si>
  <si>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</si>
  <si>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</si>
  <si>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</si>
  <si>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</si>
  <si>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</si>
  <si>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</si>
  <si>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</si>
  <si>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</si>
  <si>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</si>
  <si>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</si>
  <si>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</si>
  <si>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</si>
  <si>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</si>
  <si>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</si>
  <si>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</si>
  <si>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</si>
  <si>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</si>
  <si>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</si>
  <si>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</si>
  <si>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</si>
  <si>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</si>
  <si>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</si>
  <si>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</si>
  <si>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</si>
  <si>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</si>
  <si>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</si>
  <si>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</si>
  <si>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</si>
  <si>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</si>
  <si>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</si>
  <si>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</si>
  <si>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</si>
  <si>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</si>
  <si>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</si>
  <si>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</si>
  <si>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</si>
  <si>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</si>
  <si>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</si>
  <si>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</si>
  <si>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</si>
  <si>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</si>
  <si>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</si>
  <si>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</si>
  <si>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</si>
  <si>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</si>
  <si>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</si>
  <si>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</si>
  <si>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</si>
  <si>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</si>
  <si>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</si>
  <si>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</si>
  <si>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</si>
  <si>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</si>
  <si>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</si>
  <si>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</si>
  <si>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</si>
  <si>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</si>
  <si>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</si>
  <si>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</si>
  <si>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</si>
  <si>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</si>
  <si>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</si>
  <si>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</si>
  <si>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</si>
  <si>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</si>
  <si>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</si>
  <si>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</si>
  <si>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</si>
  <si>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</si>
  <si>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</si>
  <si>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</si>
  <si>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</si>
  <si>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</si>
  <si>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</si>
  <si>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</si>
  <si>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</si>
  <si>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</si>
  <si>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</si>
  <si>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</si>
  <si>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</si>
  <si>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</si>
  <si>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</si>
  <si>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</si>
  <si>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</si>
  <si>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</si>
  <si>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</si>
  <si>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</si>
  <si>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</si>
  <si>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</si>
  <si>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</si>
  <si>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</si>
  <si>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</si>
  <si>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</si>
  <si>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</si>
  <si>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</si>
  <si>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</si>
  <si>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</si>
  <si>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</si>
  <si>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</si>
  <si>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</si>
  <si>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</si>
  <si>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</si>
  <si>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</si>
  <si>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</si>
  <si>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</si>
  <si>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</si>
  <si>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</si>
  <si>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</si>
  <si>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</si>
  <si>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</si>
  <si>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</si>
  <si>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</si>
  <si>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</si>
  <si>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</si>
  <si>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</si>
  <si>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</si>
  <si>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</si>
  <si>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</si>
  <si>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</si>
  <si>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</si>
  <si>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</si>
  <si>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</si>
  <si>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</si>
  <si>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</si>
  <si>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</si>
  <si>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</si>
  <si>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</si>
  <si>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</si>
  <si>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</si>
  <si>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</si>
  <si>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</si>
  <si>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</si>
  <si>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</si>
  <si>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</si>
  <si>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</si>
  <si>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</si>
  <si>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</si>
  <si>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</si>
  <si>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</si>
  <si>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</si>
  <si>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</si>
  <si>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</si>
  <si>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</si>
  <si>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</si>
  <si>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</si>
  <si>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</si>
  <si>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</si>
  <si>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</si>
  <si>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</si>
  <si>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</si>
  <si>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</si>
  <si>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</si>
  <si>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</si>
  <si>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</si>
  <si>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</si>
  <si>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</si>
  <si>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</si>
  <si>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</si>
  <si>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</si>
  <si>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</si>
  <si>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</si>
  <si>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</si>
  <si>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</si>
  <si>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</si>
  <si>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</si>
  <si>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</si>
  <si>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</si>
  <si>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</si>
  <si>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</si>
  <si>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</si>
  <si>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</si>
  <si>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</si>
  <si>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</si>
  <si>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</si>
  <si>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</si>
  <si>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</si>
  <si>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</si>
  <si>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</si>
  <si>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</si>
  <si>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</si>
  <si>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</si>
  <si>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</si>
  <si>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</si>
  <si>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</si>
  <si>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</si>
  <si>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</si>
  <si>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</si>
  <si>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</si>
  <si>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</si>
  <si>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</si>
  <si>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</si>
  <si>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</si>
  <si>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</si>
  <si>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</si>
  <si>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</si>
  <si>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</si>
  <si>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</si>
  <si>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</si>
  <si>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</si>
  <si>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</si>
  <si>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</si>
  <si>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</si>
  <si>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</si>
  <si>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</si>
  <si>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</si>
  <si>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</si>
  <si>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</si>
  <si>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</si>
  <si>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</si>
  <si>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</si>
  <si>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</si>
  <si>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</si>
  <si>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</si>
  <si>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</si>
  <si>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</si>
  <si>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</si>
  <si>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</si>
  <si>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</si>
  <si>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</si>
  <si>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</si>
  <si>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</si>
  <si>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</si>
  <si>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</si>
  <si>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</si>
  <si>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</si>
  <si>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</si>
  <si>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</si>
  <si>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</si>
  <si>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</si>
  <si>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</si>
  <si>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</si>
  <si>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</si>
  <si>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</si>
  <si>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</si>
  <si>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</si>
  <si>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</si>
  <si>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</si>
  <si>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</si>
  <si>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</si>
  <si>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</si>
  <si>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</si>
  <si>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</si>
  <si>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</si>
  <si>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</si>
  <si>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</si>
  <si>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</si>
  <si>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</si>
  <si>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</si>
  <si>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</si>
  <si>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</si>
  <si>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</si>
  <si>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</si>
  <si>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</si>
  <si>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</si>
  <si>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</si>
  <si>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</si>
  <si>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</si>
  <si>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</si>
  <si>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</si>
  <si>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</si>
  <si>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</si>
  <si>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</si>
  <si>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</si>
  <si>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</si>
  <si>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</si>
  <si>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</si>
  <si>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</si>
  <si>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</si>
  <si>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</si>
  <si>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</si>
  <si>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</si>
  <si>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</si>
  <si>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</si>
  <si>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</si>
  <si>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</si>
  <si>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</si>
  <si>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</si>
  <si>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</si>
  <si>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</si>
  <si>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</si>
  <si>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</si>
  <si>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</si>
  <si>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</si>
  <si>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</si>
  <si>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</si>
  <si>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</si>
  <si>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</si>
  <si>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</si>
  <si>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</si>
  <si>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</si>
  <si>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</si>
  <si>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</si>
  <si>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</si>
  <si>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</si>
  <si>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</si>
  <si>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</si>
  <si>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</si>
  <si>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</si>
  <si>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</si>
  <si>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</si>
  <si>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</si>
  <si>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</si>
  <si>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</si>
  <si>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</si>
  <si>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</si>
  <si>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</si>
  <si>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</si>
  <si>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</si>
  <si>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</si>
  <si>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</si>
  <si>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</si>
  <si>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</si>
  <si>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</si>
  <si>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</si>
  <si>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</si>
  <si>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</si>
  <si>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</si>
  <si>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</si>
  <si>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</si>
  <si>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</si>
  <si>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</si>
  <si>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</si>
  <si>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</si>
  <si>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</si>
  <si>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</si>
  <si>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</si>
  <si>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</si>
  <si>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</si>
  <si>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</si>
  <si>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</si>
  <si>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</si>
  <si>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</si>
  <si>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</si>
  <si>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</si>
  <si>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</si>
  <si>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</si>
  <si>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</si>
  <si>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</si>
  <si>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</si>
  <si>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</si>
  <si>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</si>
  <si>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</si>
  <si>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</si>
  <si>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</si>
  <si>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</si>
  <si>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</si>
  <si>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</si>
  <si>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</si>
  <si>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</si>
  <si>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</si>
  <si>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</si>
  <si>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</si>
  <si>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</si>
  <si>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</si>
  <si>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</si>
  <si>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</si>
  <si>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</si>
  <si>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</si>
  <si>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</si>
  <si>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</si>
  <si>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</si>
  <si>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</si>
  <si>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</si>
  <si>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</si>
  <si>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</si>
  <si>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</si>
  <si>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</si>
  <si>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</si>
  <si>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</si>
  <si>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</si>
  <si>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</si>
  <si>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</si>
  <si>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</si>
  <si>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</si>
  <si>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</si>
  <si>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</si>
  <si>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</si>
  <si>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</si>
  <si>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</si>
  <si>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</si>
  <si>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</si>
  <si>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</si>
  <si>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</si>
  <si>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</si>
  <si>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</si>
  <si>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</si>
  <si>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</si>
  <si>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</si>
  <si>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</si>
  <si>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</si>
  <si>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</si>
  <si>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</si>
  <si>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</si>
  <si>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</si>
  <si>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</si>
  <si>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</si>
  <si>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</si>
  <si>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</si>
  <si>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</si>
  <si>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</si>
  <si>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</si>
  <si>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</si>
  <si>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</si>
  <si>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</si>
  <si>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</si>
  <si>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</si>
  <si>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</si>
  <si>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</si>
  <si>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</si>
  <si>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</si>
  <si>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</si>
  <si>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</si>
  <si>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</si>
  <si>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</si>
  <si>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</si>
  <si>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</si>
  <si>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</si>
  <si>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</si>
  <si>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</si>
  <si>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</si>
  <si>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</si>
  <si>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</si>
  <si>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</si>
  <si>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</si>
  <si>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</si>
  <si>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</si>
  <si>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</si>
  <si>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</si>
  <si>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</si>
  <si>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</si>
  <si>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</si>
  <si>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</si>
  <si>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</si>
  <si>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</si>
  <si>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</si>
  <si>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</si>
  <si>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</si>
  <si>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</si>
  <si>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</si>
  <si>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</si>
  <si>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</si>
  <si>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</si>
  <si>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</si>
  <si>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</si>
  <si>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</si>
  <si>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</si>
  <si>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</si>
  <si>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</si>
  <si>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</si>
  <si>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</si>
  <si>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</si>
  <si>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</si>
  <si>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</si>
  <si>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</si>
  <si>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</si>
  <si>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</si>
  <si>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</si>
  <si>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</si>
  <si>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</si>
  <si>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</si>
  <si>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</si>
  <si>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</si>
  <si>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</si>
  <si>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</si>
  <si>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</si>
  <si>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</si>
  <si>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</si>
  <si>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</si>
  <si>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</si>
  <si>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</si>
  <si>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</si>
  <si>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</si>
  <si>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</si>
  <si>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</si>
  <si>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</si>
  <si>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</si>
  <si>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</si>
  <si>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</si>
  <si>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</si>
  <si>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</si>
  <si>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</si>
  <si>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</si>
  <si>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</si>
  <si>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</si>
  <si>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</si>
  <si>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</si>
  <si>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</si>
  <si>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</si>
  <si>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</si>
  <si>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</si>
  <si>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</si>
  <si>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</si>
  <si>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</si>
  <si>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</si>
  <si>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</si>
  <si>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</si>
  <si>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</si>
  <si>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</si>
  <si>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</si>
  <si>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</si>
  <si>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</si>
  <si>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</si>
  <si>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</si>
  <si>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</si>
  <si>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</si>
  <si>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</si>
  <si>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</si>
  <si>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</si>
  <si>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</si>
  <si>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</si>
  <si>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</si>
  <si>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</si>
  <si>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</si>
  <si>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</si>
  <si>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</si>
  <si>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</si>
  <si>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</si>
  <si>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</si>
  <si>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</si>
  <si>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</si>
  <si>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</si>
  <si>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</si>
  <si>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</si>
  <si>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</si>
  <si>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</si>
  <si>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</si>
  <si>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</si>
  <si>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</si>
  <si>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</si>
  <si>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</si>
  <si>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</si>
  <si>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</si>
  <si>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</si>
  <si>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</si>
  <si>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</si>
  <si>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</si>
  <si>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</si>
  <si>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</si>
  <si>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</si>
  <si>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</si>
  <si>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</si>
  <si>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</si>
  <si>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</si>
  <si>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</si>
  <si>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</si>
  <si>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</si>
  <si>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</si>
  <si>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</si>
  <si>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</si>
  <si>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</si>
  <si>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</si>
  <si>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</si>
  <si>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</si>
  <si>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</si>
  <si>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</si>
  <si>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</si>
  <si>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</si>
  <si>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</si>
  <si>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</si>
  <si>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</si>
  <si>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</si>
  <si>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</si>
  <si>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</si>
  <si>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</si>
  <si>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</si>
  <si>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</si>
  <si>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</si>
  <si>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</si>
  <si>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</si>
  <si>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</si>
  <si>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</si>
  <si>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</si>
  <si>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</si>
  <si>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</si>
  <si>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</si>
  <si>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</si>
  <si>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</si>
  <si>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</si>
  <si>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</si>
  <si>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</si>
  <si>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</si>
  <si>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</si>
  <si>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</si>
  <si>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</si>
  <si>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</si>
  <si>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</si>
  <si>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</si>
  <si>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</si>
  <si>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</si>
  <si>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</si>
  <si>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</si>
  <si>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</si>
  <si>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</si>
  <si>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</si>
  <si>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</si>
  <si>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</si>
  <si>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</si>
  <si>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</si>
  <si>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</si>
  <si>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</si>
  <si>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</si>
  <si>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</si>
  <si>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</si>
  <si>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</si>
  <si>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</si>
  <si>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</si>
  <si>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</si>
  <si>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</si>
  <si>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</si>
  <si>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</si>
  <si>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</si>
  <si>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</si>
  <si>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</si>
  <si>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</si>
  <si>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</si>
  <si>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</si>
  <si>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</si>
  <si>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</si>
  <si>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</si>
  <si>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</si>
  <si>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</si>
  <si>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</si>
  <si>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</si>
  <si>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</si>
  <si>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</si>
  <si>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</si>
  <si>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</si>
  <si>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</si>
  <si>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</si>
  <si>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</si>
  <si>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</si>
  <si>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</si>
  <si>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</si>
  <si>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</si>
  <si>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</si>
  <si>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</si>
  <si>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</si>
  <si>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</si>
  <si>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</si>
  <si>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</si>
  <si>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</si>
  <si>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</si>
  <si>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</si>
  <si>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</si>
  <si>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</si>
  <si>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</si>
  <si>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</si>
  <si>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</si>
  <si>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</si>
  <si>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</si>
  <si>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</si>
  <si>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</si>
  <si>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</si>
  <si>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</si>
  <si>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</si>
  <si>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</si>
  <si>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</si>
  <si>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</si>
  <si>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</si>
  <si>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</si>
  <si>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</si>
  <si>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</si>
  <si>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</si>
  <si>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</si>
  <si>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</si>
  <si>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</si>
  <si>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</si>
  <si>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</si>
  <si>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</si>
  <si>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</si>
  <si>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</si>
  <si>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</si>
  <si>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</si>
  <si>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</si>
  <si>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</si>
  <si>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</si>
  <si>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</si>
  <si>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</si>
  <si>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</si>
  <si>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</si>
  <si>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</si>
  <si>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</si>
  <si>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</si>
  <si>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</si>
  <si>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</si>
  <si>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</si>
  <si>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</si>
  <si>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</si>
  <si>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</si>
  <si>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</si>
  <si>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</si>
  <si>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</si>
  <si>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</si>
  <si>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</si>
  <si>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</si>
  <si>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</si>
  <si>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</si>
  <si>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</si>
  <si>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</si>
  <si>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</si>
  <si>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</si>
  <si>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</si>
  <si>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</si>
  <si>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</si>
  <si>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</si>
  <si>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</si>
  <si>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</si>
  <si>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</si>
  <si>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</si>
  <si>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</si>
  <si>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</si>
  <si>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</si>
  <si>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</si>
  <si>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</si>
  <si>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</si>
  <si>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</si>
  <si>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</si>
  <si>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</si>
  <si>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</si>
  <si>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</si>
  <si>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</si>
  <si>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</si>
  <si>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</si>
  <si>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</si>
  <si>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</si>
  <si>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</si>
  <si>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</si>
  <si>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</si>
  <si>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</si>
  <si>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</si>
  <si>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</si>
  <si>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</si>
  <si>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</si>
  <si>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</si>
  <si>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</si>
  <si>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</si>
  <si>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</si>
  <si>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</si>
  <si>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</si>
  <si>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</si>
  <si>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</si>
  <si>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</si>
  <si>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</si>
  <si>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</si>
  <si>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</si>
  <si>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</si>
  <si>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</si>
  <si>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</si>
  <si>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</si>
  <si>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</si>
  <si>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</si>
  <si>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</si>
  <si>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</si>
  <si>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</si>
  <si>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</si>
  <si>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</si>
  <si>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</si>
  <si>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</si>
  <si>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</si>
  <si>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</si>
  <si>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</si>
  <si>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</si>
  <si>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</si>
  <si>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</si>
  <si>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</si>
  <si>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</si>
  <si>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</si>
  <si>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</si>
  <si>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</si>
  <si>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</si>
  <si>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</si>
  <si>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</si>
  <si>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</si>
  <si>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</si>
  <si>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</si>
  <si>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</si>
  <si>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</si>
  <si>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</si>
  <si>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</si>
  <si>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</si>
  <si>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</si>
  <si>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</si>
  <si>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</si>
  <si>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</si>
  <si>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</si>
  <si>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</si>
  <si>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</si>
  <si>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</si>
  <si>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</si>
  <si>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</si>
  <si>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</si>
  <si>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</si>
  <si>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</si>
  <si>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</si>
  <si>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</si>
  <si>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</si>
  <si>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</si>
  <si>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</si>
  <si>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</si>
  <si>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</si>
  <si>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</si>
  <si>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</si>
  <si>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</si>
  <si>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</si>
  <si>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</si>
  <si>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</si>
  <si>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</si>
  <si>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</si>
  <si>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</si>
  <si>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</si>
  <si>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</si>
  <si>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</si>
  <si>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</si>
  <si>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</si>
  <si>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</si>
  <si>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</si>
  <si>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</si>
  <si>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</si>
  <si>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</si>
  <si>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</si>
  <si>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</si>
  <si>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</si>
  <si>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</si>
  <si>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</si>
  <si>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</si>
  <si>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</si>
  <si>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</si>
  <si>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</si>
  <si>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</si>
  <si>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</si>
  <si>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</si>
  <si>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</si>
  <si>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</si>
  <si>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</si>
  <si>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</si>
  <si>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</si>
  <si>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</si>
  <si>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</si>
  <si>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</si>
  <si>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</si>
  <si>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</si>
  <si>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</si>
  <si>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</si>
  <si>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</si>
  <si>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</si>
  <si>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</si>
  <si>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</si>
  <si>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</si>
  <si>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</si>
  <si>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</si>
  <si>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</si>
  <si>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</si>
  <si>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</si>
  <si>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</si>
  <si>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</si>
  <si>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</si>
  <si>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</si>
  <si>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</si>
  <si>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</si>
  <si>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</si>
  <si>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</si>
  <si>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</si>
  <si>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</si>
  <si>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</si>
  <si>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</si>
  <si>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</si>
  <si>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</si>
  <si>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</si>
  <si>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</si>
  <si>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</si>
  <si>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</si>
  <si>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</si>
  <si>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</si>
  <si>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</si>
  <si>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</si>
  <si>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</si>
  <si>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</si>
  <si>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</si>
  <si>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</si>
  <si>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</si>
  <si>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</si>
  <si>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</si>
  <si>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</si>
  <si>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</si>
  <si>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</si>
  <si>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</si>
  <si>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</si>
  <si>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</si>
  <si>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</si>
  <si>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</si>
  <si>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</si>
  <si>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</si>
  <si>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</si>
  <si>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</si>
  <si>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</si>
  <si>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</si>
  <si>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</si>
  <si>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</si>
  <si>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</si>
  <si>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</si>
  <si>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</si>
  <si>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</si>
  <si>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</si>
  <si>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</si>
  <si>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</si>
  <si>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</si>
  <si>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</si>
  <si>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</si>
  <si>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</si>
  <si>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</si>
  <si>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</si>
  <si>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</si>
  <si>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</si>
  <si>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</si>
  <si>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</si>
  <si>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</si>
  <si>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</si>
  <si>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</si>
  <si>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</si>
  <si>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</si>
  <si>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</si>
  <si>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</si>
  <si>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</si>
  <si>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</si>
  <si>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</si>
  <si>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</si>
  <si>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</si>
  <si>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</si>
  <si>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</si>
  <si>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</si>
  <si>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</si>
  <si>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</si>
  <si>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</si>
  <si>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</si>
  <si>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</si>
  <si>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</si>
  <si>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</si>
  <si>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</si>
  <si>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</si>
  <si>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</si>
  <si>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</si>
  <si>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</si>
  <si>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</si>
  <si>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</si>
  <si>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</si>
  <si>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</si>
  <si>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</si>
  <si>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</si>
  <si>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</si>
  <si>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</si>
  <si>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</si>
  <si>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</si>
  <si>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</si>
  <si>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</si>
  <si>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</si>
  <si>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</si>
  <si>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</si>
  <si>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</si>
  <si>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</si>
  <si>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</si>
  <si>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</si>
  <si>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</si>
  <si>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</si>
  <si>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</si>
  <si>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</si>
  <si>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</si>
  <si>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</si>
  <si>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</si>
  <si>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</si>
  <si>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</si>
  <si>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</si>
  <si>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</si>
  <si>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</si>
  <si>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</si>
  <si>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</si>
  <si>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</si>
  <si>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</si>
  <si>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</si>
  <si>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</si>
  <si>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</si>
  <si>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</si>
  <si>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</si>
  <si>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</si>
  <si>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</si>
  <si>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</si>
  <si>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</si>
  <si>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</si>
  <si>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</si>
  <si>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</si>
  <si>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</si>
  <si>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</si>
  <si>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</si>
  <si>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</si>
  <si>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</si>
  <si>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</si>
  <si>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</si>
  <si>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</si>
  <si>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</si>
  <si>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</si>
  <si>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</si>
  <si>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</si>
  <si>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</si>
  <si>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</si>
  <si>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</si>
  <si>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</si>
  <si>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</si>
  <si>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</si>
  <si>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</si>
  <si>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</si>
  <si>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</si>
  <si>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</si>
  <si>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</si>
  <si>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</si>
  <si>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</si>
  <si>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</si>
  <si>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</si>
  <si>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</si>
  <si>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</si>
  <si>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</si>
  <si>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</si>
  <si>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</si>
  <si>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</si>
  <si>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</si>
  <si>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</si>
  <si>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</si>
  <si>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</si>
  <si>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</si>
  <si>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</si>
  <si>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</si>
  <si>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</si>
  <si>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</si>
  <si>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</si>
  <si>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</si>
  <si>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</si>
  <si>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</si>
  <si>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</si>
  <si>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</si>
  <si>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</si>
  <si>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</si>
  <si>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</si>
  <si>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</si>
  <si>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</si>
  <si>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</si>
  <si>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</si>
  <si>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</si>
  <si>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</si>
  <si>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</si>
  <si>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</si>
  <si>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</si>
  <si>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</si>
  <si>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</si>
  <si>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</si>
  <si>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</si>
  <si>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</si>
  <si>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</si>
  <si>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</si>
  <si>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</si>
  <si>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</si>
  <si>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</si>
  <si>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</si>
  <si>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</si>
  <si>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</si>
  <si>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</si>
  <si>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</si>
  <si>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</si>
  <si>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</si>
  <si>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</si>
  <si>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</si>
  <si>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</si>
  <si>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</si>
  <si>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</si>
  <si>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</si>
  <si>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</si>
  <si>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</si>
  <si>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</si>
  <si>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</si>
  <si>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</si>
  <si>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</si>
  <si>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</si>
  <si>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</si>
  <si>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</si>
  <si>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</si>
  <si>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</si>
  <si>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</si>
  <si>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</si>
  <si>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</si>
  <si>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</si>
  <si>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</si>
  <si>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</si>
  <si>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</si>
  <si>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</si>
  <si>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</si>
  <si>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</si>
  <si>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</si>
  <si>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</si>
  <si>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</si>
  <si>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</si>
  <si>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</si>
  <si>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</si>
  <si>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</si>
  <si>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</si>
  <si>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</si>
  <si>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</si>
  <si>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</si>
  <si>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</si>
  <si>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</si>
  <si>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</si>
  <si>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</si>
  <si>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</si>
  <si>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</si>
  <si>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</si>
  <si>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</si>
  <si>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</si>
  <si>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</si>
  <si>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</si>
  <si>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</si>
  <si>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</si>
  <si>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</si>
  <si>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</si>
  <si>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</si>
  <si>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</si>
  <si>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</si>
  <si>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</si>
  <si>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</si>
  <si>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</si>
  <si>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</si>
  <si>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</si>
  <si>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</si>
  <si>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</si>
  <si>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</si>
  <si>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</si>
  <si>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</si>
  <si>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</si>
  <si>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</si>
  <si>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</si>
  <si>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</si>
  <si>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</si>
  <si>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</si>
  <si>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</si>
  <si>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</si>
  <si>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</si>
  <si>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</si>
  <si>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</si>
  <si>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</si>
  <si>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</si>
  <si>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</si>
  <si>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</si>
  <si>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</si>
  <si>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</si>
  <si>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</si>
  <si>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</si>
  <si>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</si>
  <si>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</si>
  <si>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</si>
  <si>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</si>
  <si>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</si>
  <si>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</si>
  <si>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</si>
  <si>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</si>
  <si>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</si>
  <si>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</si>
  <si>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</si>
  <si>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</si>
  <si>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</si>
  <si>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</si>
  <si>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</si>
  <si>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</si>
  <si>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</si>
  <si>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</si>
  <si>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</si>
  <si>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</si>
  <si>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</si>
  <si>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</si>
  <si>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</si>
  <si>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</si>
  <si>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</si>
  <si>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</si>
  <si>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</si>
  <si>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</si>
  <si>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</si>
  <si>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</si>
  <si>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</si>
  <si>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</si>
  <si>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</si>
  <si>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</si>
  <si>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</si>
  <si>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</si>
  <si>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</si>
  <si>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</si>
  <si>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</si>
  <si>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</si>
  <si>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</si>
  <si>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</si>
  <si>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</si>
  <si>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</si>
  <si>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</si>
  <si>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</si>
  <si>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</si>
  <si>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</si>
  <si>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</si>
  <si>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</si>
  <si>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</si>
  <si>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</si>
  <si>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</si>
  <si>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</si>
  <si>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</si>
  <si>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</si>
  <si>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</si>
  <si>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</si>
  <si>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</si>
  <si>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</si>
  <si>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</si>
  <si>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</si>
  <si>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</si>
  <si>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</si>
  <si>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</si>
  <si>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</si>
  <si>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</si>
  <si>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</si>
  <si>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</si>
  <si>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</si>
  <si>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</si>
  <si>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</si>
  <si>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</si>
  <si>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</si>
  <si>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</si>
  <si>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</si>
  <si>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</si>
  <si>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</si>
  <si>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</si>
  <si>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</si>
  <si>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</si>
  <si>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</si>
  <si>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</si>
  <si>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</si>
  <si>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</si>
  <si>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</si>
  <si>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</si>
  <si>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</si>
  <si>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</si>
  <si>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</si>
  <si>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</si>
  <si>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</si>
  <si>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</si>
  <si>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</si>
  <si>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</si>
  <si>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</si>
  <si>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</si>
  <si>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</si>
  <si>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</si>
  <si>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</si>
  <si>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</si>
  <si>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</si>
  <si>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</si>
  <si>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</si>
  <si>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</si>
  <si>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</si>
  <si>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</si>
  <si>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</si>
  <si>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</si>
  <si>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</si>
  <si>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</si>
  <si>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</si>
  <si>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</si>
  <si>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</si>
  <si>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</si>
  <si>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</si>
  <si>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</si>
  <si>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</si>
  <si>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</si>
  <si>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</si>
  <si>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</si>
  <si>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</si>
  <si>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</si>
  <si>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</si>
  <si>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</si>
  <si>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</si>
  <si>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</si>
  <si>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</si>
  <si>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</si>
  <si>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</si>
  <si>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</si>
  <si>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</si>
  <si>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</si>
  <si>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</si>
  <si>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</si>
  <si>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</si>
  <si>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</si>
  <si>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</si>
  <si>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</si>
  <si>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</si>
  <si>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</si>
  <si>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</si>
  <si>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</si>
  <si>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</si>
  <si>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</si>
  <si>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</si>
  <si>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</si>
  <si>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</si>
  <si>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</si>
  <si>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</si>
  <si>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</si>
  <si>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</si>
  <si>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</si>
  <si>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</si>
  <si>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</si>
  <si>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</si>
  <si>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</si>
  <si>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</si>
  <si>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</si>
  <si>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</si>
  <si>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</si>
  <si>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</si>
  <si>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</si>
  <si>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</si>
  <si>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</si>
  <si>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</si>
  <si>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</si>
  <si>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</si>
  <si>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</si>
  <si>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</si>
  <si>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</si>
  <si>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</si>
  <si>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</si>
  <si>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</si>
  <si>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</si>
  <si>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</si>
  <si>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</si>
  <si>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</si>
  <si>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</si>
  <si>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</si>
  <si>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</si>
  <si>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</si>
  <si>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</si>
  <si>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</si>
  <si>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</si>
  <si>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</si>
  <si>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</si>
  <si>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</si>
  <si>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</si>
  <si>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</si>
  <si>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</si>
  <si>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</si>
  <si>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</si>
  <si>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</si>
  <si>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</si>
  <si>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</si>
  <si>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</si>
  <si>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</si>
  <si>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</si>
  <si>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</si>
  <si>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</si>
  <si>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</si>
  <si>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</si>
  <si>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</si>
  <si>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</si>
  <si>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</si>
  <si>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</si>
  <si>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</si>
  <si>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</si>
  <si>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</si>
  <si>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</si>
  <si>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</si>
  <si>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</si>
  <si>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</si>
  <si>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</si>
  <si>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</si>
  <si>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</si>
  <si>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</si>
  <si>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</si>
  <si>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</si>
  <si>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</si>
  <si>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</si>
  <si>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</si>
  <si>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</si>
  <si>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</si>
  <si>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</si>
  <si>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</si>
  <si>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</si>
  <si>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</si>
  <si>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</si>
  <si>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</si>
  <si>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</si>
  <si>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</si>
  <si>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</si>
  <si>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</si>
  <si>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</si>
  <si>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</si>
  <si>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</si>
  <si>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</si>
  <si>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</si>
  <si>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</si>
  <si>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</si>
  <si>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</si>
  <si>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</si>
  <si>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</si>
  <si>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</si>
  <si>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</si>
  <si>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</si>
  <si>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</si>
  <si>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</si>
  <si>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</si>
  <si>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</si>
  <si>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</si>
  <si>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</si>
  <si>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</si>
  <si>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</si>
  <si>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</si>
  <si>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</si>
  <si>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</si>
  <si>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</si>
  <si>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</si>
  <si>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</si>
  <si>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</si>
  <si>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</si>
  <si>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</si>
  <si>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</si>
  <si>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</si>
  <si>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</si>
  <si>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</si>
  <si>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</si>
  <si>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</si>
  <si>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</si>
  <si>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</si>
  <si>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</si>
  <si>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</si>
  <si>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</si>
  <si>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</si>
  <si>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</si>
  <si>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</si>
  <si>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</si>
  <si>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</si>
  <si>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</si>
  <si>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</si>
  <si>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</si>
  <si>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</si>
  <si>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</si>
  <si>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</si>
  <si>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</si>
  <si>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</si>
  <si>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</si>
  <si>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</si>
  <si>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</si>
  <si>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</si>
  <si>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</si>
  <si>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</si>
  <si>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</si>
  <si>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</si>
  <si>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</si>
  <si>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</si>
  <si>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</si>
  <si>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</si>
  <si>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</si>
  <si>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</si>
  <si>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</si>
  <si>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</si>
  <si>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</si>
  <si>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</si>
  <si>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</si>
  <si>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</si>
  <si>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</si>
  <si>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</si>
  <si>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</si>
  <si>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</si>
  <si>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</si>
  <si>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</si>
  <si>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</si>
  <si>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</si>
  <si>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</si>
  <si>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</si>
  <si>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</si>
  <si>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</si>
  <si>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</si>
  <si>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</si>
  <si>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</si>
  <si>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</si>
  <si>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</si>
  <si>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</si>
  <si>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</si>
  <si>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</si>
  <si>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</si>
  <si>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</si>
  <si>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</si>
  <si>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</si>
  <si>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</si>
  <si>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</si>
  <si>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</si>
  <si>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</si>
  <si>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</si>
  <si>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</si>
  <si>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</si>
  <si>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</si>
  <si>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</si>
  <si>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</si>
  <si>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</si>
  <si>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</si>
  <si>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</si>
  <si>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</si>
  <si>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</si>
  <si>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</si>
  <si>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</si>
  <si>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</si>
  <si>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</si>
  <si>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</si>
  <si>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</si>
  <si>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</si>
  <si>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</si>
  <si>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</si>
  <si>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</si>
  <si>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</si>
  <si>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</si>
  <si>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</si>
  <si>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</si>
  <si>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</si>
  <si>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</si>
  <si>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</si>
  <si>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</si>
  <si>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</si>
  <si>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</si>
  <si>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</si>
  <si>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</si>
  <si>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</si>
  <si>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</si>
  <si>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</si>
  <si>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</si>
  <si>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</si>
  <si>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</si>
  <si>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</si>
  <si>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</si>
  <si>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</si>
  <si>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</si>
  <si>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</si>
  <si>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</si>
  <si>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</si>
  <si>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</si>
  <si>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</si>
  <si>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</si>
  <si>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</si>
  <si>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</si>
  <si>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</si>
  <si>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</si>
  <si>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</si>
  <si>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</si>
  <si>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</si>
  <si>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</si>
  <si>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</si>
  <si>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</si>
  <si>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</si>
  <si>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</si>
  <si>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</si>
  <si>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</si>
  <si>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</si>
  <si>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</si>
  <si>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</si>
  <si>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</si>
  <si>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</si>
  <si>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</si>
  <si>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</si>
  <si>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</si>
  <si>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</si>
  <si>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</si>
  <si>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</si>
  <si>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</si>
  <si>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</si>
  <si>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</si>
  <si>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</si>
  <si>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</si>
  <si>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</si>
  <si>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</si>
  <si>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</si>
  <si>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</si>
  <si>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</si>
  <si>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</si>
  <si>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</si>
  <si>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</si>
  <si>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</si>
  <si>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</si>
  <si>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</si>
  <si>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</si>
  <si>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</si>
  <si>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</si>
  <si>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</si>
  <si>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</si>
  <si>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</si>
  <si>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</si>
  <si>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</si>
  <si>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</si>
  <si>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</si>
  <si>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</si>
  <si>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</si>
  <si>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</si>
  <si>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</si>
  <si>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</si>
  <si>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</si>
  <si>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</si>
  <si>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</si>
  <si>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</si>
  <si>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</si>
  <si>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</si>
  <si>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</si>
  <si>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</si>
  <si>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</si>
  <si>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</si>
  <si>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</si>
  <si>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</si>
  <si>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</si>
  <si>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</si>
  <si>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</si>
  <si>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</si>
  <si>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</si>
  <si>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</si>
  <si>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</si>
  <si>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</si>
  <si>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</si>
  <si>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</si>
  <si>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</si>
  <si>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</si>
  <si>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</si>
  <si>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</si>
  <si>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</si>
  <si>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</si>
  <si>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</si>
  <si>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</si>
  <si>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</si>
  <si>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</si>
  <si>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</si>
  <si>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</si>
  <si>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</si>
  <si>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</si>
  <si>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</si>
  <si>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</si>
  <si>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</si>
  <si>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</si>
  <si>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</si>
  <si>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</si>
  <si>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</si>
  <si>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</si>
  <si>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</si>
  <si>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</si>
  <si>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</si>
  <si>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</si>
  <si>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</si>
  <si>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</si>
  <si>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</si>
  <si>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</si>
  <si>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</si>
  <si>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</si>
  <si>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</si>
  <si>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</si>
  <si>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</si>
  <si>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</si>
  <si>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</si>
  <si>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</si>
  <si>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</si>
  <si>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</si>
  <si>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</si>
  <si>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</si>
  <si>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</si>
  <si>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</si>
  <si>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</si>
  <si>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</si>
  <si>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</si>
  <si>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</si>
  <si>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</si>
  <si>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</si>
  <si>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</si>
  <si>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</si>
  <si>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</si>
  <si>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</si>
  <si>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</si>
  <si>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</si>
  <si>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</si>
  <si>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</si>
  <si>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</si>
  <si>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</si>
  <si>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</si>
  <si>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</si>
  <si>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</si>
  <si>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</si>
  <si>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</si>
  <si>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</si>
  <si>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</si>
  <si>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</si>
  <si>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</si>
  <si>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</si>
  <si>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</si>
  <si>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</si>
  <si>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</si>
  <si>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</si>
  <si>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</si>
  <si>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</si>
  <si>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</si>
  <si>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</si>
  <si>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</si>
  <si>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</si>
  <si>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</si>
  <si>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</si>
  <si>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</si>
  <si>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</si>
  <si>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</si>
  <si>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</si>
  <si>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</si>
  <si>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</si>
  <si>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</si>
  <si>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</si>
  <si>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</si>
  <si>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</si>
  <si>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</si>
  <si>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</si>
  <si>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</si>
  <si>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</si>
  <si>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</si>
  <si>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</si>
  <si>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</si>
  <si>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</si>
  <si>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</si>
  <si>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</si>
  <si>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</si>
  <si>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</si>
  <si>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</si>
  <si>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</si>
  <si>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</si>
  <si>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</si>
  <si>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</si>
  <si>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</si>
  <si>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</si>
  <si>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</si>
  <si>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</si>
  <si>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</si>
  <si>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</si>
  <si>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</si>
  <si>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</si>
  <si>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</si>
  <si>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</si>
  <si>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</si>
  <si>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</si>
  <si>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</si>
  <si>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</si>
  <si>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</si>
  <si>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</si>
  <si>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</si>
  <si>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</si>
  <si>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</si>
  <si>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</si>
  <si>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</si>
  <si>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</si>
  <si>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</si>
  <si>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</si>
  <si>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</si>
  <si>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</si>
  <si>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</si>
  <si>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</si>
  <si>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</si>
  <si>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</si>
  <si>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</si>
  <si>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</si>
  <si>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</si>
  <si>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</si>
  <si>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</si>
  <si>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</si>
  <si>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</si>
  <si>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</si>
  <si>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</si>
  <si>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</si>
  <si>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</si>
  <si>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</si>
  <si>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</si>
  <si>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</si>
  <si>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</si>
  <si>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</si>
  <si>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</si>
  <si>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</si>
  <si>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</si>
  <si>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</si>
  <si>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</si>
  <si>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</si>
  <si>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</si>
  <si>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</si>
  <si>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</si>
  <si>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</si>
  <si>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</si>
  <si>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</si>
  <si>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</si>
  <si>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</si>
  <si>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</si>
  <si>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</si>
  <si>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</si>
  <si>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</si>
  <si>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</si>
  <si>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</si>
  <si>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</si>
  <si>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</si>
  <si>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</si>
  <si>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</si>
  <si>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</si>
  <si>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</si>
  <si>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</si>
  <si>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</si>
  <si>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</si>
  <si>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</si>
  <si>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</si>
  <si>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</si>
  <si>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</si>
  <si>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</si>
  <si>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</si>
  <si>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</si>
  <si>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</si>
  <si>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</si>
  <si>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</si>
  <si>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</si>
  <si>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</si>
  <si>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</si>
  <si>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</si>
  <si>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</si>
  <si>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</si>
  <si>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</si>
  <si>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</si>
  <si>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</si>
  <si>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</si>
  <si>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</si>
  <si>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</si>
  <si>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</si>
  <si>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</si>
  <si>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</si>
  <si>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</si>
  <si>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</si>
  <si>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</si>
  <si>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</si>
  <si>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</si>
  <si>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</si>
  <si>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</si>
  <si>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</si>
  <si>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</si>
  <si>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</si>
  <si>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</si>
  <si>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</si>
  <si>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</si>
  <si>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</si>
  <si>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</si>
  <si>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</si>
  <si>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</si>
  <si>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</si>
  <si>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</si>
  <si>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</si>
  <si>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</si>
  <si>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</si>
  <si>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</si>
  <si>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</si>
  <si>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</si>
  <si>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</si>
  <si>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</si>
  <si>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</si>
  <si>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</si>
  <si>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</si>
  <si>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</si>
  <si>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</si>
  <si>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</si>
  <si>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</si>
  <si>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</si>
  <si>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</si>
  <si>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</si>
  <si>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</si>
  <si>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</si>
  <si>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</si>
  <si>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</si>
  <si>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</si>
  <si>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</si>
  <si>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</si>
  <si>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</si>
  <si>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</si>
  <si>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</si>
  <si>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</si>
  <si>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</si>
  <si>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</si>
  <si>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</si>
  <si>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</si>
  <si>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</si>
  <si>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</si>
  <si>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</si>
  <si>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</si>
  <si>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</si>
  <si>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</si>
  <si>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</si>
  <si>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</si>
  <si>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</si>
  <si>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</si>
  <si>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</si>
  <si>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</si>
  <si>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</si>
  <si>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</si>
  <si>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</si>
  <si>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</si>
  <si>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</si>
  <si>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</si>
  <si>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</si>
  <si>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</si>
  <si>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</si>
  <si>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</si>
  <si>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</si>
  <si>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</si>
  <si>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</si>
  <si>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</si>
  <si>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</si>
  <si>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</si>
  <si>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</si>
  <si>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</si>
  <si>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</si>
  <si>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</si>
  <si>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</si>
  <si>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</si>
  <si>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</si>
  <si>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</si>
  <si>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</si>
  <si>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</si>
  <si>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</si>
  <si>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</si>
  <si>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</si>
  <si>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</si>
  <si>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</si>
  <si>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</si>
  <si>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</si>
  <si>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</si>
  <si>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</si>
  <si>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</si>
  <si>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</si>
  <si>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</si>
  <si>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</si>
  <si>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</si>
  <si>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</si>
  <si>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</si>
  <si>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</si>
  <si>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</si>
  <si>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</si>
  <si>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</si>
  <si>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</si>
  <si>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</si>
  <si>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</si>
  <si>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</si>
  <si>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</si>
  <si>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</si>
  <si>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</si>
  <si>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</si>
  <si>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</si>
  <si>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</si>
  <si>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</si>
  <si>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</si>
  <si>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</si>
  <si>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</si>
  <si>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</si>
  <si>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</si>
  <si>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</si>
  <si>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</si>
  <si>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</si>
  <si>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</si>
  <si>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</si>
  <si>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</si>
  <si>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</si>
  <si>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</si>
  <si>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</si>
  <si>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</si>
  <si>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</si>
  <si>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</si>
  <si>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</si>
  <si>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</si>
  <si>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</si>
  <si>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</si>
  <si>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</si>
  <si>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</si>
  <si>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</si>
  <si>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</si>
  <si>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</si>
  <si>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</si>
  <si>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</si>
  <si>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</si>
  <si>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</si>
  <si>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</si>
  <si>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</si>
  <si>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</si>
  <si>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</si>
  <si>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</si>
  <si>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</si>
  <si>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</si>
  <si>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</si>
  <si>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</si>
  <si>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</si>
  <si>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</si>
  <si>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</si>
  <si>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</si>
  <si>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</si>
  <si>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</si>
  <si>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</si>
  <si>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</si>
  <si>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</si>
  <si>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</si>
  <si>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</si>
  <si>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</si>
  <si>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</si>
  <si>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</si>
  <si>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</si>
  <si>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</si>
  <si>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</si>
  <si>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</si>
  <si>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</si>
  <si>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</si>
  <si>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</si>
  <si>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</si>
  <si>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</si>
  <si>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</si>
  <si>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</si>
  <si>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</si>
  <si>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</si>
  <si>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</si>
  <si>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</si>
  <si>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</si>
  <si>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</si>
  <si>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</si>
  <si>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</si>
  <si>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</si>
  <si>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</si>
  <si>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</si>
  <si>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</si>
  <si>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</si>
  <si>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</si>
  <si>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</si>
  <si>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</si>
  <si>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</si>
  <si>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</si>
  <si>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</si>
  <si>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</si>
  <si>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</si>
  <si>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</si>
  <si>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</si>
  <si>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</si>
  <si>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</si>
  <si>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</si>
  <si>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</si>
  <si>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</si>
  <si>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</si>
  <si>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</si>
  <si>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</si>
  <si>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</si>
  <si>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</si>
  <si>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</si>
  <si>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</si>
  <si>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</si>
  <si>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</si>
  <si>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</si>
  <si>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</si>
  <si>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</si>
  <si>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</si>
  <si>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</si>
  <si>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</si>
  <si>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</si>
  <si>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</si>
  <si>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</si>
  <si>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</si>
  <si>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</si>
  <si>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</si>
  <si>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</si>
  <si>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</si>
  <si>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</si>
  <si>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</si>
  <si>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</si>
  <si>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</si>
  <si>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</si>
  <si>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</si>
  <si>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</si>
  <si>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</si>
  <si>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</si>
  <si>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</si>
  <si>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</si>
  <si>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</si>
  <si>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</si>
  <si>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</si>
  <si>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</si>
  <si>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</si>
  <si>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</si>
  <si>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</si>
  <si>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</si>
  <si>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</si>
  <si>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</si>
  <si>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</si>
  <si>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</si>
  <si>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</si>
  <si>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</si>
  <si>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</si>
  <si>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</si>
  <si>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</si>
  <si>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</si>
  <si>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</si>
  <si>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</si>
  <si>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</si>
  <si>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</si>
  <si>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</si>
  <si>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</si>
  <si>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</si>
  <si>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</si>
  <si>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</si>
  <si>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</si>
  <si>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</si>
  <si>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</si>
  <si>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</si>
  <si>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</si>
  <si>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</si>
  <si>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</si>
  <si>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</si>
  <si>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</si>
  <si>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</si>
  <si>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</si>
  <si>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</si>
  <si>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</si>
  <si>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</si>
  <si>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</si>
  <si>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</si>
  <si>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</si>
  <si>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</si>
  <si>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</si>
  <si>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</si>
  <si>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</si>
  <si>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</si>
  <si>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</si>
  <si>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</si>
  <si>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</si>
  <si>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</si>
  <si>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</si>
  <si>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</si>
  <si>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</si>
  <si>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</si>
  <si>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</si>
  <si>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</si>
  <si>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</si>
  <si>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</si>
  <si>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</si>
  <si>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</si>
  <si>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</si>
  <si>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</si>
  <si>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</si>
  <si>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</si>
  <si>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</si>
  <si>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</si>
  <si>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</si>
  <si>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</si>
  <si>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</si>
  <si>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</si>
  <si>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</si>
  <si>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</si>
  <si>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</si>
  <si>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</si>
  <si>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</si>
  <si>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</si>
  <si>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</si>
  <si>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</si>
  <si>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</si>
  <si>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</si>
  <si>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</si>
  <si>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</si>
  <si>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</si>
  <si>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</si>
  <si>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</si>
  <si>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</si>
  <si>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</si>
  <si>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</si>
  <si>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</si>
  <si>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</si>
  <si>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</si>
  <si>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</si>
  <si>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</si>
  <si>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</si>
  <si>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</si>
  <si>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</si>
  <si>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</si>
  <si>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</si>
  <si>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</si>
  <si>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</si>
  <si>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</si>
  <si>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</si>
  <si>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</si>
  <si>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</si>
  <si>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</si>
  <si>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</si>
  <si>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</si>
  <si>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</si>
  <si>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</si>
  <si>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</si>
  <si>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</si>
  <si>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</si>
  <si>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</si>
  <si>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</si>
  <si>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</si>
  <si>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</si>
  <si>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</si>
  <si>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</si>
  <si>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</si>
  <si>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</si>
  <si>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</si>
  <si>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</si>
  <si>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</si>
  <si>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</si>
  <si>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</si>
  <si>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</si>
  <si>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</si>
  <si>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</si>
  <si>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</si>
  <si>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</si>
  <si>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</si>
  <si>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</si>
  <si>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</si>
  <si>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</si>
  <si>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</si>
  <si>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</si>
  <si>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</si>
  <si>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</si>
  <si>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</si>
  <si>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</si>
  <si>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</si>
  <si>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</si>
  <si>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</si>
  <si>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</si>
  <si>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</si>
  <si>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</si>
  <si>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</si>
  <si>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</si>
  <si>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</si>
  <si>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</si>
  <si>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</si>
  <si>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</si>
  <si>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</si>
  <si>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</si>
  <si>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</si>
  <si>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</si>
  <si>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</si>
  <si>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</si>
  <si>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</si>
  <si>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</si>
  <si>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</si>
  <si>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</si>
  <si>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</si>
  <si>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</si>
  <si>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</si>
  <si>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</si>
  <si>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</si>
  <si>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</si>
  <si>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</si>
  <si>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</si>
  <si>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</si>
  <si>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</si>
  <si>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</si>
  <si>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</si>
  <si>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</si>
  <si>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</si>
  <si>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</si>
  <si>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</si>
  <si>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</si>
  <si>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</si>
  <si>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</si>
  <si>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</si>
  <si>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</si>
  <si>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</si>
  <si>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</si>
  <si>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</si>
  <si>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</si>
  <si>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</si>
  <si>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</si>
  <si>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</si>
  <si>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</si>
  <si>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</si>
  <si>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</si>
  <si>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</si>
  <si>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</si>
  <si>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</si>
  <si>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</si>
  <si>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</si>
  <si>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</si>
  <si>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</si>
  <si>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</si>
  <si>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</si>
  <si>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</si>
  <si>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</si>
  <si>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</si>
  <si>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</si>
  <si>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</si>
  <si>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</si>
  <si>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</si>
  <si>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</si>
  <si>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</si>
  <si>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</si>
  <si>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</si>
  <si>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</si>
  <si>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</si>
  <si>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</si>
  <si>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</si>
  <si>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</si>
  <si>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</si>
  <si>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</si>
  <si>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</si>
  <si>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</si>
  <si>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</si>
  <si>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</si>
  <si>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</si>
  <si>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</si>
  <si>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</si>
  <si>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</si>
  <si>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</si>
  <si>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</si>
  <si>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</si>
  <si>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</si>
  <si>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</si>
  <si>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</si>
  <si>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</si>
  <si>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</si>
  <si>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</si>
  <si>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</si>
  <si>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</si>
  <si>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</si>
  <si>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</si>
  <si>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</si>
  <si>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</si>
  <si>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</si>
  <si>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</si>
  <si>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</si>
  <si>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</si>
  <si>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</si>
  <si>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</si>
  <si>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</si>
  <si>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</si>
  <si>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</si>
  <si>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</si>
  <si>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</si>
  <si>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</si>
  <si>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</si>
  <si>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</si>
  <si>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</si>
  <si>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</si>
  <si>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</si>
  <si>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</si>
  <si>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</si>
  <si>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</si>
  <si>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</si>
  <si>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</si>
  <si>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</si>
  <si>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</si>
  <si>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</si>
  <si>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</si>
  <si>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</si>
  <si>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</si>
  <si>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</si>
  <si>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</si>
  <si>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</si>
  <si>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</si>
  <si>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</si>
  <si>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</si>
  <si>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</si>
  <si>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</si>
  <si>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</si>
  <si>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</si>
  <si>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</si>
  <si>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</si>
  <si>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</si>
  <si>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</si>
  <si>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</si>
  <si>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</si>
  <si>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</si>
  <si>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</si>
  <si>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</si>
  <si>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</si>
  <si>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</si>
  <si>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</si>
  <si>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</si>
  <si>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</si>
  <si>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</si>
  <si>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</si>
  <si>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</si>
  <si>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</si>
  <si>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</si>
  <si>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</si>
  <si>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</si>
  <si>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</si>
  <si>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</si>
  <si>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</si>
  <si>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</si>
  <si>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</si>
  <si>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</si>
  <si>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</si>
  <si>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</si>
  <si>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</si>
  <si>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</si>
  <si>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</si>
  <si>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</si>
  <si>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</si>
  <si>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</si>
  <si>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</si>
  <si>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</si>
  <si>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</si>
  <si>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</si>
  <si>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</si>
  <si>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</si>
  <si>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</si>
  <si>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</si>
  <si>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</si>
  <si>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</si>
  <si>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</si>
  <si>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</si>
  <si>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</si>
  <si>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</si>
  <si>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</si>
  <si>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</si>
  <si>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</si>
  <si>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</si>
  <si>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</si>
  <si>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</si>
  <si>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</si>
  <si>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</si>
  <si>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</si>
  <si>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</si>
  <si>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</si>
  <si>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</si>
  <si>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</si>
  <si>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</si>
  <si>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</si>
  <si>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</si>
  <si>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</si>
  <si>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</si>
  <si>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</si>
  <si>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</si>
  <si>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</si>
  <si>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</si>
  <si>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</si>
  <si>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</si>
  <si>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</si>
  <si>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</si>
  <si>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</si>
  <si>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</si>
  <si>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</si>
  <si>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</si>
  <si>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</si>
  <si>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</si>
  <si>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</si>
  <si>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</si>
  <si>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</si>
  <si>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</si>
  <si>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</si>
  <si>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</si>
  <si>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</si>
  <si>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</si>
  <si>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</si>
  <si>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</si>
  <si>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</si>
  <si>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</si>
  <si>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</si>
  <si>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</si>
  <si>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</si>
  <si>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</si>
  <si>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</si>
  <si>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</si>
  <si>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</si>
  <si>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</si>
  <si>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</si>
  <si>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</si>
  <si>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</si>
  <si>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</si>
  <si>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</si>
  <si>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</si>
  <si>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</si>
  <si>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</si>
  <si>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</si>
  <si>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</si>
  <si>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</si>
  <si>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</si>
  <si>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</si>
  <si>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</si>
  <si>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</si>
  <si>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</si>
  <si>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</si>
  <si>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</si>
  <si>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</si>
  <si>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</si>
  <si>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</si>
  <si>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</si>
  <si>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</si>
  <si>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</si>
  <si>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</si>
  <si>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</si>
  <si>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</si>
  <si>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</si>
  <si>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</si>
  <si>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</si>
  <si>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</si>
  <si>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</si>
  <si>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</si>
  <si>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</si>
  <si>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</si>
  <si>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</si>
  <si>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</si>
  <si>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</si>
  <si>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</si>
  <si>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</si>
  <si>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</si>
  <si>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</si>
  <si>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</si>
  <si>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</si>
  <si>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</si>
  <si>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</si>
  <si>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</si>
  <si>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</si>
  <si>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</si>
  <si>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</si>
  <si>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</si>
  <si>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</si>
  <si>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</si>
  <si>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</si>
  <si>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</si>
  <si>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</si>
  <si>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</si>
  <si>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</si>
  <si>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</si>
  <si>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</si>
  <si>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</si>
  <si>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</si>
  <si>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</si>
  <si>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</si>
  <si>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</si>
  <si>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</si>
  <si>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</si>
  <si>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</si>
  <si>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</si>
  <si>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</si>
  <si>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</si>
  <si>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</si>
  <si>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</si>
  <si>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</si>
  <si>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</si>
  <si>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</si>
  <si>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</si>
  <si>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</si>
  <si>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</si>
  <si>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</si>
  <si>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</si>
  <si>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</si>
  <si>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</si>
  <si>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</si>
  <si>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</si>
  <si>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</si>
  <si>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</si>
  <si>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</si>
  <si>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</si>
  <si>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</si>
  <si>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</si>
  <si>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</si>
  <si>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</si>
  <si>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</si>
  <si>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</si>
  <si>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</si>
  <si>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</si>
  <si>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</si>
  <si>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</si>
  <si>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</si>
  <si>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</si>
  <si>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</si>
  <si>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</si>
  <si>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</si>
  <si>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</si>
  <si>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</si>
  <si>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</si>
  <si>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</si>
  <si>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</si>
  <si>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</si>
  <si>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</si>
  <si>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</si>
  <si>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</si>
  <si>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</si>
  <si>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</si>
  <si>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</si>
  <si>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</si>
  <si>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</si>
  <si>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</si>
  <si>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</si>
  <si>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</si>
  <si>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</si>
  <si>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</si>
  <si>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</si>
  <si>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</si>
  <si>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</si>
  <si>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</si>
  <si>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</si>
  <si>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</si>
  <si>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</si>
  <si>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</si>
  <si>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</si>
  <si>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</si>
  <si>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</si>
  <si>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</si>
  <si>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</si>
  <si>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</si>
  <si>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</si>
  <si>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</si>
  <si>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</si>
  <si>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</si>
  <si>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</si>
  <si>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</si>
  <si>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</si>
  <si>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</si>
  <si>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</si>
  <si>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</si>
  <si>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</si>
  <si>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</si>
  <si>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</si>
  <si>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</si>
  <si>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</si>
  <si>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</si>
  <si>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</si>
  <si>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</si>
  <si>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</si>
  <si>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</si>
  <si>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</si>
  <si>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</si>
  <si>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</si>
  <si>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</si>
  <si>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</si>
  <si>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</si>
  <si>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</si>
  <si>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</si>
  <si>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</si>
  <si>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</si>
  <si>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</si>
  <si>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</si>
  <si>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</si>
  <si>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</si>
  <si>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</si>
  <si>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</si>
  <si>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</si>
  <si>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</si>
  <si>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</si>
  <si>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</si>
  <si>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</si>
  <si>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</si>
  <si>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</si>
  <si>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</si>
  <si>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</si>
  <si>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</si>
  <si>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</si>
  <si>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</si>
  <si>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</si>
  <si>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</si>
  <si>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</si>
  <si>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</si>
  <si>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</si>
  <si>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</si>
  <si>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</si>
  <si>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</si>
  <si>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</si>
  <si>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</si>
  <si>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</si>
  <si>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</si>
  <si>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</si>
  <si>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</si>
  <si>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</si>
  <si>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</si>
  <si>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</si>
  <si>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</si>
  <si>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</si>
  <si>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</si>
  <si>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</si>
  <si>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</si>
  <si>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</si>
  <si>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</si>
  <si>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</si>
  <si>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</si>
  <si>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</si>
  <si>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</si>
  <si>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</si>
  <si>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</si>
  <si>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</si>
  <si>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</si>
  <si>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</si>
  <si>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</si>
  <si>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</si>
  <si>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</si>
  <si>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</si>
  <si>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</si>
  <si>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</si>
  <si>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</si>
  <si>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</si>
  <si>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</si>
  <si>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</si>
  <si>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</si>
  <si>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</si>
  <si>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</si>
  <si>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</si>
  <si>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</si>
  <si>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</si>
  <si>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</si>
  <si>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</si>
  <si>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</si>
  <si>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</si>
  <si>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</si>
  <si>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</si>
  <si>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</si>
  <si>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</si>
  <si>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</si>
  <si>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</si>
  <si>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</si>
  <si>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</si>
  <si>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</si>
  <si>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</si>
  <si>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</si>
  <si>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</si>
  <si>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</si>
  <si>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</si>
  <si>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</si>
  <si>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</si>
  <si>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</si>
  <si>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</si>
  <si>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</si>
  <si>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</si>
  <si>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</si>
  <si>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</si>
  <si>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</si>
  <si>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</si>
  <si>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</si>
  <si>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</si>
  <si>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</si>
  <si>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</si>
  <si>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</si>
  <si>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</si>
  <si>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</si>
  <si>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</si>
  <si>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</si>
  <si>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</si>
  <si>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</si>
  <si>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</si>
  <si>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</si>
  <si>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</si>
  <si>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</si>
  <si>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</si>
  <si>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</si>
  <si>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</si>
  <si>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</si>
  <si>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</si>
  <si>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</si>
  <si>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</si>
  <si>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</si>
  <si>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</si>
  <si>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</si>
  <si>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</si>
  <si>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</si>
  <si>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</si>
  <si>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</si>
  <si>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</si>
  <si>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</si>
  <si>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</si>
  <si>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</si>
  <si>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</si>
  <si>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</si>
  <si>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</si>
  <si>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</si>
  <si>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</si>
  <si>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</si>
  <si>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</si>
  <si>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</si>
  <si>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</si>
  <si>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</si>
  <si>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</si>
  <si>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</si>
  <si>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</si>
  <si>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</si>
  <si>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</si>
  <si>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</si>
  <si>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</si>
  <si>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</si>
  <si>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</si>
  <si>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</si>
  <si>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</si>
  <si>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</si>
  <si>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</si>
  <si>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</si>
  <si>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</si>
  <si>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</si>
  <si>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</si>
  <si>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</si>
  <si>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</si>
  <si>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</si>
  <si>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</si>
  <si>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</si>
  <si>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</si>
  <si>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</si>
  <si>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</si>
  <si>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</si>
  <si>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</si>
  <si>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</si>
  <si>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</si>
  <si>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</si>
  <si>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</si>
  <si>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</si>
  <si>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</si>
  <si>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</si>
  <si>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</si>
  <si>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</si>
  <si>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</si>
  <si>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</si>
  <si>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</si>
  <si>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</si>
  <si>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</si>
  <si>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</si>
  <si>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</si>
  <si>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</si>
  <si>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</si>
  <si>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</si>
  <si>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</si>
  <si>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</si>
  <si>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</si>
  <si>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</si>
  <si>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</si>
  <si>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</si>
  <si>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</si>
  <si>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</si>
  <si>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</si>
  <si>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</si>
  <si>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</si>
  <si>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</si>
  <si>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</si>
  <si>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</si>
  <si>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</si>
  <si>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</si>
  <si>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</si>
  <si>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</si>
  <si>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</si>
  <si>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</si>
  <si>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</si>
  <si>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</si>
  <si>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</si>
  <si>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</si>
  <si>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</si>
  <si>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</si>
  <si>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</si>
  <si>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</si>
  <si>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</si>
  <si>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</si>
  <si>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</si>
  <si>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</si>
  <si>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</si>
  <si>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</si>
  <si>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</si>
  <si>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</si>
  <si>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</si>
  <si>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</si>
  <si>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</si>
  <si>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</si>
  <si>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</si>
  <si>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</si>
  <si>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</si>
  <si>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</si>
  <si>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</si>
  <si>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</si>
  <si>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</si>
  <si>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</si>
  <si>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</si>
  <si>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</si>
  <si>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</si>
  <si>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</si>
  <si>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</si>
  <si>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</si>
  <si>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</si>
  <si>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</si>
  <si>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</si>
  <si>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</si>
  <si>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</si>
  <si>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</si>
  <si>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</si>
  <si>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</si>
  <si>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</si>
  <si>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</si>
  <si>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</si>
  <si>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</si>
  <si>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</si>
  <si>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</si>
  <si>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</si>
  <si>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</si>
  <si>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</si>
  <si>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</si>
  <si>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</si>
  <si>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</si>
  <si>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</si>
  <si>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</si>
  <si>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</si>
  <si>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</si>
  <si>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</si>
  <si>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</si>
  <si>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</si>
  <si>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</si>
  <si>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</si>
  <si>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</si>
  <si>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</si>
  <si>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</si>
  <si>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</si>
  <si>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</si>
  <si>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</si>
  <si>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</si>
  <si>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</si>
  <si>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</si>
  <si>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</si>
  <si>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</si>
  <si>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</si>
  <si>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</si>
  <si>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</si>
  <si>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</si>
  <si>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</si>
  <si>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</si>
  <si>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</si>
  <si>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</si>
  <si>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</si>
  <si>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</si>
  <si>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</si>
  <si>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</si>
  <si>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</si>
  <si>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</si>
  <si>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</si>
  <si>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</si>
  <si>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</si>
  <si>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</si>
  <si>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</si>
  <si>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</si>
  <si>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</si>
  <si>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</si>
  <si>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</si>
  <si>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</si>
  <si>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</si>
  <si>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</si>
  <si>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</si>
  <si>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</si>
  <si>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</si>
  <si>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</si>
  <si>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</si>
  <si>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</si>
  <si>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</si>
  <si>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</si>
  <si>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</si>
  <si>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</si>
  <si>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</si>
  <si>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</si>
  <si>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</si>
  <si>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</si>
  <si>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</si>
  <si>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</si>
  <si>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</si>
  <si>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</si>
  <si>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</si>
  <si>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</si>
  <si>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</si>
  <si>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</si>
  <si>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</si>
  <si>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</si>
  <si>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</si>
  <si>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</si>
  <si>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</si>
  <si>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</si>
  <si>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</si>
  <si>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</si>
  <si>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</si>
  <si>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</si>
  <si>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</si>
  <si>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</si>
  <si>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</si>
  <si>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</si>
  <si>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</si>
  <si>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</si>
  <si>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</si>
  <si>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</si>
  <si>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</si>
  <si>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</si>
  <si>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</si>
  <si>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</si>
  <si>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</si>
  <si>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</si>
  <si>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</si>
  <si>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</si>
  <si>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</si>
  <si>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</si>
  <si>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</si>
  <si>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</si>
  <si>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</si>
  <si>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</si>
  <si>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</si>
  <si>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</si>
  <si>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</si>
  <si>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</si>
  <si>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</si>
  <si>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</si>
  <si>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</si>
  <si>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</si>
  <si>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</si>
  <si>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</si>
  <si>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</si>
  <si>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</si>
  <si>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</si>
  <si>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</si>
  <si>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</si>
  <si>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</si>
  <si>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</si>
  <si>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</si>
  <si>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</si>
  <si>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</si>
  <si>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</si>
  <si>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</si>
  <si>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</si>
  <si>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</si>
  <si>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</si>
  <si>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</si>
  <si>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</si>
  <si>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</si>
  <si>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</si>
  <si>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</si>
  <si>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</si>
  <si>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</si>
  <si>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</si>
  <si>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</si>
  <si>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</si>
  <si>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</si>
  <si>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</si>
  <si>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</si>
  <si>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</si>
  <si>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</si>
  <si>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</si>
  <si>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</si>
  <si>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</si>
  <si>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</si>
  <si>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</si>
  <si>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</si>
  <si>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</si>
  <si>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</si>
  <si>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</si>
  <si>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</si>
  <si>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</si>
  <si>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</si>
  <si>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</si>
  <si>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</si>
  <si>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</si>
  <si>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</si>
  <si>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</si>
  <si>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</si>
  <si>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</si>
  <si>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</si>
  <si>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</si>
  <si>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</si>
  <si>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</si>
  <si>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</si>
  <si>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</si>
  <si>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</si>
  <si>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</si>
  <si>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</si>
  <si>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</si>
  <si>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</si>
  <si>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</si>
  <si>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</si>
  <si>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</si>
  <si>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</si>
  <si>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</si>
  <si>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</si>
  <si>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</si>
  <si>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</si>
  <si>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</si>
  <si>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</si>
  <si>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</si>
  <si>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</si>
  <si>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</si>
  <si>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</si>
  <si>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</si>
  <si>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</si>
  <si>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</si>
  <si>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</si>
  <si>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</si>
  <si>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</si>
  <si>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</si>
  <si>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</si>
  <si>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</si>
  <si>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</si>
  <si>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</si>
  <si>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</si>
  <si>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</si>
  <si>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</si>
  <si>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</si>
  <si>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</si>
  <si>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</si>
  <si>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</si>
  <si>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</si>
  <si>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</si>
  <si>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</si>
  <si>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</si>
  <si>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</si>
  <si>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</si>
  <si>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</si>
  <si>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</si>
  <si>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</si>
  <si>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</si>
  <si>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</si>
  <si>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</si>
  <si>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</si>
  <si>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</si>
  <si>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</si>
  <si>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</si>
  <si>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</si>
  <si>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</si>
  <si>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</si>
  <si>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</si>
  <si>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</si>
  <si>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</si>
  <si>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</si>
  <si>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</si>
  <si>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</si>
  <si>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</si>
  <si>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</si>
  <si>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</si>
  <si>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</si>
  <si>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</si>
  <si>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</si>
  <si>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</si>
  <si>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</si>
  <si>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</si>
  <si>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</si>
  <si>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</si>
  <si>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</si>
  <si>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</si>
  <si>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</si>
  <si>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</si>
  <si>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</si>
  <si>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</si>
  <si>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</si>
  <si>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</si>
  <si>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</si>
  <si>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</si>
  <si>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</si>
  <si>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</si>
  <si>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</si>
  <si>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</si>
  <si>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</si>
  <si>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</si>
  <si>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</si>
  <si>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</si>
  <si>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</si>
  <si>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</si>
  <si>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</si>
  <si>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</si>
  <si>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</si>
  <si>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</si>
  <si>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</si>
  <si>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</si>
  <si>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</si>
  <si>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</si>
  <si>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</si>
  <si>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</si>
  <si>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</si>
  <si>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</si>
  <si>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</si>
  <si>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</si>
  <si>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</si>
  <si>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</si>
  <si>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</si>
  <si>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</si>
  <si>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</si>
  <si>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</si>
  <si>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</si>
  <si>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</si>
  <si>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</si>
  <si>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</si>
  <si>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</si>
  <si>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</si>
  <si>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</si>
  <si>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</si>
  <si>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</si>
  <si>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</si>
  <si>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</si>
  <si>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</si>
  <si>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</si>
  <si>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</si>
  <si>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</si>
  <si>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</si>
  <si>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</si>
  <si>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</si>
  <si>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</si>
  <si>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</si>
  <si>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</si>
  <si>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</si>
  <si>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</si>
  <si>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</si>
  <si>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</si>
  <si>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</si>
  <si>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</si>
  <si>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</si>
  <si>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</si>
  <si>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</si>
  <si>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</si>
  <si>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</si>
  <si>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</si>
  <si>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</si>
  <si>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</si>
  <si>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</si>
  <si>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</si>
  <si>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</si>
  <si>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</si>
  <si>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</si>
  <si>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</si>
  <si>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</si>
  <si>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</si>
  <si>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</si>
  <si>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</si>
  <si>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</si>
  <si>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</si>
  <si>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</si>
  <si>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</si>
  <si>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</si>
  <si>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</si>
  <si>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</si>
  <si>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</si>
  <si>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</si>
  <si>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</si>
  <si>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</si>
  <si>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</si>
  <si>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</si>
  <si>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</si>
  <si>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</si>
  <si>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</si>
  <si>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</si>
  <si>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</si>
  <si>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</si>
  <si>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</si>
  <si>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</si>
  <si>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</si>
  <si>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</si>
  <si>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</si>
  <si>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</si>
  <si>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</si>
  <si>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</si>
  <si>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</si>
  <si>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</si>
  <si>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</si>
  <si>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</si>
  <si>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</si>
  <si>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</si>
  <si>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</si>
  <si>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</si>
  <si>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</si>
  <si>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</si>
  <si>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</si>
  <si>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</si>
  <si>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</si>
  <si>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</si>
  <si>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</si>
  <si>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</si>
  <si>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</si>
  <si>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</si>
  <si>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</si>
  <si>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</si>
  <si>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</si>
  <si>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</si>
  <si>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</si>
  <si>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</si>
  <si>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</si>
  <si>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</si>
  <si>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</si>
  <si>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</si>
  <si>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</si>
  <si>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</si>
  <si>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</si>
  <si>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</si>
  <si>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</si>
  <si>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</si>
  <si>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</si>
  <si>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</si>
  <si>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</si>
  <si>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</si>
  <si>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</si>
  <si>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</si>
  <si>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</si>
  <si>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</si>
  <si>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</si>
  <si>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</si>
  <si>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</si>
  <si>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</si>
  <si>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</si>
  <si>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</si>
  <si>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</si>
  <si>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</si>
  <si>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</si>
  <si>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</si>
  <si>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</si>
  <si>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</si>
  <si>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</si>
  <si>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</si>
  <si>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</si>
  <si>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</si>
  <si>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</si>
  <si>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</si>
  <si>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</si>
  <si>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</si>
  <si>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</si>
  <si>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</si>
  <si>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</si>
  <si>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</si>
  <si>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</si>
  <si>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</si>
  <si>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</si>
  <si>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</si>
  <si>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</si>
  <si>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</si>
  <si>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</si>
  <si>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</si>
  <si>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</si>
  <si>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</si>
  <si>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</si>
  <si>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</si>
  <si>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</si>
  <si>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</si>
  <si>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</si>
  <si>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</si>
  <si>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</si>
  <si>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</si>
  <si>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</si>
  <si>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</si>
  <si>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</si>
  <si>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</si>
  <si>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</si>
  <si>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</si>
  <si>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</si>
  <si>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</si>
  <si>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</si>
  <si>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</si>
  <si>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</si>
  <si>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</si>
  <si>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</si>
  <si>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</si>
  <si>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</si>
  <si>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</si>
  <si>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</si>
  <si>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</si>
  <si>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</si>
  <si>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</si>
  <si>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</si>
  <si>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</si>
  <si>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</si>
  <si>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</si>
  <si>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</si>
  <si>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</si>
  <si>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</si>
  <si>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</si>
  <si>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</si>
  <si>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</si>
  <si>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</si>
  <si>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</si>
  <si>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</si>
  <si>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</si>
  <si>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</si>
  <si>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</si>
  <si>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</si>
  <si>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</si>
  <si>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</si>
  <si>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</si>
  <si>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</si>
  <si>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</si>
  <si>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</si>
  <si>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</si>
  <si>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</si>
  <si>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</si>
  <si>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</si>
  <si>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</si>
  <si>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</si>
  <si>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</si>
  <si>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</si>
  <si>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</si>
  <si>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</si>
  <si>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</si>
  <si>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</si>
  <si>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</si>
  <si>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</si>
  <si>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</si>
  <si>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</si>
  <si>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</si>
  <si>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</si>
  <si>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</si>
  <si>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</si>
  <si>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</si>
  <si>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</si>
  <si>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</si>
  <si>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</si>
  <si>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</si>
  <si>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</si>
  <si>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</si>
  <si>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</si>
  <si>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</si>
  <si>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</si>
  <si>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</si>
  <si>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</si>
  <si>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</si>
  <si>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</si>
  <si>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</si>
  <si>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</si>
  <si>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</si>
  <si>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</si>
  <si>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</si>
  <si>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</si>
  <si>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</si>
  <si>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</si>
  <si>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</si>
  <si>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</si>
  <si>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</si>
  <si>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</si>
  <si>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</si>
  <si>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</si>
  <si>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</si>
  <si>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</si>
  <si>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</si>
  <si>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</si>
  <si>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</si>
  <si>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</si>
  <si>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</si>
  <si>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</si>
  <si>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</si>
  <si>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</si>
  <si>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</si>
  <si>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</si>
  <si>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</si>
  <si>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</si>
  <si>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</si>
  <si>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</si>
  <si>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</si>
  <si>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</si>
  <si>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</si>
  <si>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</si>
  <si>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</si>
  <si>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</si>
  <si>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</si>
  <si>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</si>
  <si>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</si>
  <si>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</si>
  <si>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</si>
  <si>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</si>
  <si>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</si>
  <si>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</si>
  <si>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</si>
  <si>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</si>
  <si>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</si>
  <si>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</si>
  <si>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</si>
  <si>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</si>
  <si>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</si>
  <si>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</si>
  <si>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</si>
  <si>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</si>
  <si>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</si>
  <si>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</si>
  <si>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</si>
  <si>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</si>
  <si>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</si>
  <si>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</si>
  <si>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</si>
  <si>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</si>
  <si>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</si>
  <si>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</si>
  <si>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</si>
  <si>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</si>
  <si>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</si>
  <si>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</si>
  <si>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</si>
  <si>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</si>
  <si>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</si>
  <si>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</si>
  <si>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</si>
  <si>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</si>
  <si>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</si>
  <si>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</si>
  <si>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</si>
  <si>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</si>
  <si>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</si>
  <si>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</si>
  <si>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</si>
  <si>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</si>
  <si>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</si>
  <si>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</si>
  <si>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</si>
  <si>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</si>
  <si>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</si>
  <si>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</si>
  <si>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</si>
  <si>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</si>
  <si>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</si>
  <si>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</si>
  <si>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</si>
  <si>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</si>
  <si>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</si>
  <si>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</si>
  <si>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</si>
  <si>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</si>
  <si>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</si>
  <si>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</si>
  <si>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</si>
  <si>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</si>
  <si>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</si>
  <si>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</si>
  <si>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</si>
  <si>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</si>
  <si>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</si>
  <si>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</si>
  <si>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</si>
  <si>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</si>
  <si>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</si>
  <si>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</si>
  <si>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</si>
  <si>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</si>
  <si>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</si>
  <si>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</si>
  <si>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</si>
  <si>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</si>
  <si>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</si>
  <si>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</si>
  <si>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</si>
  <si>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</si>
  <si>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</si>
  <si>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</si>
  <si>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</si>
  <si>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</si>
  <si>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</si>
  <si>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</si>
  <si>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</si>
  <si>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</si>
  <si>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</si>
  <si>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</si>
  <si>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</si>
  <si>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</si>
  <si>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</si>
  <si>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</si>
  <si>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</si>
  <si>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</si>
  <si>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</si>
  <si>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</si>
  <si>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</si>
  <si>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</si>
  <si>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</si>
  <si>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</si>
  <si>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</si>
  <si>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</si>
  <si>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</si>
  <si>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</si>
  <si>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</si>
  <si>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</si>
  <si>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</si>
  <si>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</si>
  <si>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</si>
  <si>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</si>
  <si>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</si>
  <si>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</si>
  <si>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</si>
  <si>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</si>
  <si>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</si>
  <si>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</si>
  <si>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</si>
  <si>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</si>
  <si>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</si>
  <si>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</si>
  <si>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</si>
  <si>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</si>
  <si>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</si>
  <si>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</si>
  <si>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</si>
  <si>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</si>
  <si>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</si>
  <si>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</si>
  <si>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</si>
  <si>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</si>
  <si>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</si>
  <si>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</si>
  <si>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</si>
  <si>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</si>
  <si>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</si>
  <si>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</si>
  <si>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</si>
  <si>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</si>
  <si>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</si>
  <si>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</si>
  <si>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</si>
  <si>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</si>
  <si>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</si>
  <si>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</si>
  <si>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</si>
  <si>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</si>
  <si>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</si>
  <si>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</si>
  <si>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</si>
  <si>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</si>
  <si>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</si>
  <si>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</si>
  <si>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</si>
  <si>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</si>
  <si>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</si>
  <si>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</si>
  <si>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</si>
  <si>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</si>
  <si>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</si>
  <si>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</si>
  <si>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</si>
  <si>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</si>
  <si>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</si>
  <si>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</si>
  <si>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</si>
  <si>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</si>
  <si>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</si>
  <si>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</si>
  <si>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</si>
  <si>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</si>
  <si>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</si>
  <si>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</si>
  <si>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</si>
  <si>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</si>
  <si>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</si>
  <si>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</si>
  <si>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</si>
  <si>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</si>
  <si>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</si>
  <si>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</si>
  <si>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</si>
  <si>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</si>
  <si>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</si>
  <si>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</si>
  <si>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</si>
  <si>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</si>
  <si>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</si>
  <si>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</si>
  <si>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</si>
  <si>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</si>
  <si>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</si>
  <si>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</si>
  <si>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</si>
  <si>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</si>
  <si>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</si>
  <si>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</si>
  <si>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</si>
  <si>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</si>
  <si>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</si>
  <si>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</si>
  <si>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</si>
  <si>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</si>
  <si>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</si>
  <si>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</si>
  <si>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</si>
  <si>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</si>
  <si>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</si>
  <si>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</si>
  <si>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</si>
  <si>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</si>
  <si>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</si>
  <si>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</si>
  <si>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</si>
  <si>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</si>
  <si>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</si>
  <si>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</si>
  <si>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</si>
  <si>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</si>
  <si>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</si>
  <si>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</si>
  <si>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</si>
  <si>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</si>
  <si>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</si>
  <si>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</si>
  <si>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</si>
  <si>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</si>
  <si>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</si>
  <si>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</si>
  <si>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</si>
  <si>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</si>
  <si>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</si>
  <si>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</si>
  <si>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</si>
  <si>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</si>
  <si>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</si>
  <si>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</si>
  <si>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</si>
  <si>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</si>
  <si>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</si>
  <si>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</si>
  <si>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</si>
  <si>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</si>
  <si>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</si>
  <si>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</si>
  <si>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</si>
  <si>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</si>
  <si>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</si>
  <si>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</si>
  <si>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</si>
  <si>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</si>
  <si>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</si>
  <si>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</si>
  <si>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</si>
  <si>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</si>
  <si>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</si>
  <si>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</si>
  <si>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</si>
  <si>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</si>
  <si>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</si>
  <si>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</si>
  <si>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</si>
  <si>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</si>
  <si>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</si>
  <si>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</si>
  <si>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</si>
  <si>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</si>
  <si>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</si>
  <si>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</si>
  <si>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</si>
  <si>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</si>
  <si>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</si>
  <si>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</si>
  <si>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</si>
  <si>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</si>
  <si>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</si>
  <si>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</si>
  <si>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</si>
  <si>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</si>
  <si>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</si>
  <si>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</si>
  <si>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</si>
  <si>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</si>
  <si>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</si>
  <si>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</si>
  <si>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</si>
  <si>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</si>
  <si>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</si>
  <si>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</si>
  <si>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</si>
  <si>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</si>
  <si>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</si>
  <si>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</si>
  <si>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</si>
  <si>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</si>
  <si>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</si>
  <si>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</si>
  <si>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</si>
  <si>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</si>
  <si>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</si>
  <si>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</si>
  <si>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</si>
  <si>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</si>
  <si>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</si>
  <si>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</si>
  <si>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</si>
  <si>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</si>
  <si>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</si>
  <si>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</si>
  <si>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</si>
  <si>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</si>
  <si>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</si>
  <si>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</si>
  <si>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</si>
  <si>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</si>
  <si>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</si>
  <si>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</si>
  <si>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</si>
  <si>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</si>
  <si>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</si>
  <si>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</si>
  <si>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</si>
  <si>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</si>
  <si>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</si>
  <si>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</si>
  <si>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</si>
  <si>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</si>
  <si>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</si>
  <si>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</si>
  <si>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</si>
  <si>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</si>
  <si>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</si>
  <si>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</si>
  <si>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</si>
  <si>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</si>
  <si>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</si>
  <si>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</si>
  <si>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</si>
  <si>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</si>
  <si>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</si>
  <si>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</si>
  <si>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</si>
  <si>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</si>
  <si>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</si>
  <si>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</si>
  <si>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</si>
  <si>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</si>
  <si>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</si>
  <si>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</si>
  <si>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</si>
  <si>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</si>
  <si>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</si>
  <si>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</si>
  <si>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</si>
  <si>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</si>
  <si>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</si>
  <si>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</si>
  <si>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</si>
  <si>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</si>
  <si>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</si>
  <si>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</si>
  <si>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</si>
  <si>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</si>
  <si>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</si>
  <si>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</si>
  <si>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</si>
  <si>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</si>
  <si>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</si>
  <si>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</si>
  <si>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</si>
  <si>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</si>
  <si>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</si>
  <si>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</si>
  <si>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</si>
  <si>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</si>
  <si>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</si>
  <si>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</si>
  <si>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</si>
  <si>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</si>
  <si>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</si>
  <si>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</si>
  <si>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</si>
  <si>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</si>
  <si>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</si>
  <si>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</si>
  <si>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</si>
  <si>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</si>
  <si>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</si>
  <si>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</si>
  <si>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</si>
  <si>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</si>
  <si>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</si>
  <si>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</si>
  <si>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</si>
  <si>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</si>
  <si>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</si>
  <si>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</si>
  <si>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</si>
  <si>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</si>
  <si>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</si>
  <si>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</si>
  <si>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</si>
  <si>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</si>
  <si>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</si>
  <si>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</si>
  <si>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</si>
  <si>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</si>
  <si>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</si>
  <si>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</si>
  <si>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</si>
  <si>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</si>
  <si>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</si>
  <si>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</si>
  <si>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</si>
  <si>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</si>
  <si>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</si>
  <si>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</si>
  <si>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</si>
  <si>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</si>
  <si>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</si>
  <si>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</si>
  <si>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</si>
  <si>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</si>
  <si>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</si>
  <si>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</si>
  <si>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</si>
  <si>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</si>
  <si>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</si>
  <si>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</si>
  <si>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</si>
  <si>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</si>
  <si>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</si>
  <si>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</si>
  <si>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</si>
  <si>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</si>
  <si>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</si>
  <si>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</si>
  <si>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</si>
  <si>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</si>
  <si>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</si>
  <si>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</si>
  <si>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</si>
  <si>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</si>
  <si>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</si>
  <si>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</si>
  <si>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</si>
  <si>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</si>
  <si>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</si>
  <si>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</si>
  <si>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</si>
  <si>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</si>
  <si>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</si>
  <si>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</si>
  <si>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</si>
  <si>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</si>
  <si>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</si>
  <si>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</si>
  <si>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</si>
  <si>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</si>
  <si>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</si>
  <si>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</si>
  <si>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</si>
  <si>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</si>
  <si>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</si>
  <si>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</si>
  <si>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</si>
  <si>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</si>
  <si>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</si>
  <si>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</si>
  <si>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</si>
  <si>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</si>
  <si>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</si>
  <si>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</si>
  <si>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</si>
  <si>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</si>
  <si>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</si>
  <si>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</si>
  <si>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</si>
  <si>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</si>
  <si>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</si>
  <si>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</si>
  <si>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</si>
  <si>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</si>
  <si>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</si>
  <si>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</si>
  <si>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</si>
  <si>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</si>
  <si>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</si>
  <si>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</si>
  <si>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</si>
  <si>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</si>
  <si>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</si>
  <si>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</si>
  <si>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</si>
  <si>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</si>
  <si>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</si>
  <si>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</si>
  <si>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</si>
  <si>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</si>
  <si>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</si>
  <si>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</si>
  <si>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</si>
  <si>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</si>
  <si>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</si>
  <si>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</si>
  <si>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</si>
  <si>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</si>
  <si>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</si>
  <si>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</si>
  <si>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</si>
  <si>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</si>
  <si>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</si>
  <si>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</si>
  <si>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</si>
  <si>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</si>
  <si>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</si>
  <si>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</si>
  <si>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</si>
  <si>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</si>
  <si>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</si>
  <si>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</si>
  <si>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</si>
  <si>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</si>
  <si>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</si>
  <si>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</si>
  <si>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</si>
  <si>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</si>
  <si>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</si>
  <si>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</si>
  <si>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</si>
  <si>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</si>
  <si>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</si>
  <si>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</si>
  <si>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</si>
  <si>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</si>
  <si>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</si>
  <si>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</si>
  <si>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</si>
  <si>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</si>
  <si>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</si>
  <si>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</si>
  <si>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</si>
  <si>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</si>
  <si>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</si>
  <si>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</si>
  <si>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</si>
  <si>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</si>
  <si>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</si>
  <si>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</si>
  <si>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</si>
  <si>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</si>
  <si>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</si>
  <si>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</si>
  <si>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</si>
  <si>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</si>
  <si>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</si>
  <si>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</si>
  <si>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</si>
  <si>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</si>
  <si>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</si>
  <si>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</si>
  <si>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</si>
  <si>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</si>
  <si>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</si>
  <si>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</si>
  <si>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</si>
  <si>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</si>
  <si>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</si>
  <si>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</si>
  <si>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</si>
  <si>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</si>
  <si>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</si>
  <si>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</si>
  <si>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</si>
  <si>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</si>
  <si>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</si>
  <si>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</si>
  <si>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</si>
  <si>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</si>
  <si>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</si>
  <si>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</si>
  <si>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</si>
  <si>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</si>
  <si>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</si>
  <si>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</si>
  <si>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</si>
  <si>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</si>
  <si>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</si>
  <si>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</si>
  <si>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</si>
  <si>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</si>
  <si>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</si>
  <si>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</si>
  <si>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</si>
  <si>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</si>
  <si>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</si>
  <si>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</si>
  <si>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</si>
  <si>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</si>
  <si>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</si>
  <si>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</si>
  <si>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</si>
  <si>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</si>
  <si>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</si>
  <si>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</si>
  <si>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</si>
  <si>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</si>
  <si>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</si>
  <si>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</si>
  <si>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</si>
  <si>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</si>
  <si>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</si>
  <si>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</si>
  <si>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</si>
  <si>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</si>
  <si>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</si>
  <si>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</si>
  <si>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</si>
  <si>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</si>
  <si>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</si>
  <si>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</si>
  <si>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</si>
  <si>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</si>
  <si>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</si>
  <si>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</si>
  <si>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</si>
  <si>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</si>
  <si>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</si>
  <si>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</si>
  <si>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</si>
  <si>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</si>
  <si>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</si>
  <si>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</si>
  <si>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</si>
  <si>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</si>
  <si>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</si>
  <si>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</si>
  <si>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</si>
  <si>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</si>
  <si>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</si>
  <si>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</si>
  <si>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</si>
  <si>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</si>
  <si>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</si>
  <si>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</si>
  <si>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</si>
  <si>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</si>
  <si>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</si>
  <si>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</si>
  <si>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</si>
  <si>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</si>
  <si>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</si>
  <si>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</si>
  <si>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</si>
  <si>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</si>
  <si>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</si>
  <si>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</si>
  <si>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</si>
  <si>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</si>
  <si>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</si>
  <si>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</si>
  <si>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</si>
  <si>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</si>
  <si>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</si>
  <si>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</si>
  <si>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</si>
  <si>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</si>
  <si>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</si>
  <si>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</si>
  <si>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</si>
  <si>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</si>
  <si>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</si>
  <si>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</si>
  <si>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</si>
  <si>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</si>
  <si>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</si>
  <si>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</si>
  <si>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</si>
  <si>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</si>
  <si>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</si>
  <si>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</si>
  <si>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</si>
  <si>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</si>
  <si>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</si>
  <si>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</si>
  <si>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</si>
  <si>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</si>
  <si>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</si>
  <si>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</si>
  <si>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</si>
  <si>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</si>
  <si>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</si>
  <si>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</si>
  <si>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</si>
  <si>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</si>
  <si>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</si>
  <si>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</si>
  <si>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</si>
  <si>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</si>
  <si>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</si>
  <si>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</si>
  <si>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</si>
  <si>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</si>
  <si>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</si>
  <si>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</si>
  <si>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</si>
  <si>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</si>
  <si>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</si>
  <si>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</si>
  <si>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</si>
  <si>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</si>
  <si>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</si>
  <si>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</si>
  <si>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</si>
  <si>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</si>
  <si>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</si>
  <si>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</si>
  <si>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</si>
  <si>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</si>
  <si>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</si>
  <si>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</si>
  <si>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</si>
  <si>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</si>
  <si>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</si>
  <si>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</si>
  <si>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</si>
  <si>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</si>
  <si>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</si>
  <si>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</si>
  <si>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</si>
  <si>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</si>
  <si>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</si>
  <si>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</si>
  <si>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</si>
  <si>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</si>
  <si>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</si>
  <si>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</si>
  <si>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</si>
  <si>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</si>
  <si>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</si>
  <si>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</si>
  <si>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</si>
  <si>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</si>
  <si>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</si>
  <si>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</si>
  <si>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</si>
  <si>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</si>
  <si>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</si>
  <si>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</si>
  <si>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</si>
  <si>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</si>
  <si>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</si>
  <si>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</si>
  <si>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</si>
  <si>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</si>
  <si>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</si>
  <si>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</si>
  <si>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</si>
  <si>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</si>
  <si>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</si>
  <si>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</si>
  <si>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</si>
  <si>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</si>
  <si>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</si>
  <si>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</si>
  <si>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</si>
  <si>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</si>
  <si>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</si>
  <si>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</si>
  <si>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</si>
  <si>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</si>
  <si>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</si>
  <si>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</si>
  <si>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</si>
  <si>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</si>
  <si>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</si>
  <si>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</si>
  <si>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</si>
  <si>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</si>
  <si>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</si>
  <si>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</si>
  <si>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</si>
  <si>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</si>
  <si>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</si>
  <si>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</si>
  <si>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</si>
  <si>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</si>
  <si>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</si>
  <si>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</si>
  <si>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</si>
  <si>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</si>
  <si>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</si>
  <si>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</si>
  <si>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</si>
  <si>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</si>
  <si>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</si>
  <si>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</si>
  <si>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</si>
  <si>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</si>
  <si>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</si>
  <si>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</si>
  <si>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</si>
  <si>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</si>
  <si>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</si>
  <si>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</si>
  <si>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</si>
  <si>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</si>
  <si>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</si>
  <si>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</si>
  <si>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</si>
  <si>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</si>
  <si>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</si>
  <si>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</si>
  <si>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</si>
  <si>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</si>
  <si>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</si>
  <si>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</si>
  <si>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</si>
  <si>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</si>
  <si>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</si>
  <si>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</si>
  <si>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</si>
  <si>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</si>
  <si>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</si>
  <si>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</si>
  <si>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</si>
  <si>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</si>
  <si>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</si>
  <si>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</si>
  <si>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</si>
  <si>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</si>
  <si>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</si>
  <si>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</si>
  <si>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</si>
  <si>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</si>
  <si>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</si>
  <si>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</si>
  <si>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</si>
  <si>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</si>
  <si>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</si>
  <si>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</si>
  <si>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</si>
  <si>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</si>
  <si>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</si>
  <si>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</si>
  <si>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</si>
  <si>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</si>
  <si>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</si>
  <si>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</si>
  <si>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</si>
  <si>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</si>
  <si>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</si>
  <si>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</si>
  <si>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</si>
  <si>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</si>
  <si>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</si>
  <si>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</si>
  <si>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</si>
  <si>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</si>
  <si>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</si>
  <si>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</si>
  <si>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</si>
  <si>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</si>
  <si>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</si>
  <si>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</si>
  <si>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</si>
  <si>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</si>
  <si>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</si>
  <si>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</si>
  <si>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</si>
  <si>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</si>
  <si>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</si>
  <si>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</si>
  <si>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</si>
  <si>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</si>
  <si>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</si>
  <si>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</si>
  <si>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</si>
  <si>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</si>
  <si>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</si>
  <si>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</si>
  <si>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</si>
  <si>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</si>
  <si>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</si>
  <si>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</si>
  <si>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</si>
  <si>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</si>
  <si>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</si>
  <si>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</si>
  <si>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</si>
  <si>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</si>
  <si>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</si>
  <si>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</si>
  <si>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</si>
  <si>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</si>
  <si>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</si>
  <si>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</si>
  <si>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</si>
  <si>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</si>
  <si>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</si>
  <si>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</si>
  <si>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</si>
  <si>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</si>
  <si>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</si>
  <si>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</si>
  <si>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</si>
  <si>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</si>
  <si>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</si>
  <si>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</si>
  <si>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</si>
  <si>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</si>
  <si>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</si>
  <si>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</si>
  <si>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</si>
  <si>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</si>
  <si>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</si>
  <si>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</si>
  <si>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</si>
  <si>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</si>
  <si>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</si>
  <si>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</si>
  <si>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</si>
  <si>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</si>
  <si>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</si>
  <si>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</si>
  <si>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</si>
  <si>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</si>
  <si>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</si>
  <si>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</si>
  <si>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</si>
  <si>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</si>
  <si>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</si>
  <si>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</si>
  <si>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</si>
  <si>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</si>
  <si>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</si>
  <si>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</si>
  <si>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</si>
  <si>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</si>
  <si>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</si>
  <si>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</si>
  <si>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</si>
  <si>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</si>
  <si>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</si>
  <si>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</si>
  <si>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</si>
  <si>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</si>
  <si>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</si>
  <si>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</si>
  <si>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</si>
  <si>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</si>
  <si>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</si>
  <si>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</si>
  <si>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</si>
  <si>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</si>
  <si>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</si>
  <si>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</si>
  <si>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</si>
  <si>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</si>
  <si>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</si>
  <si>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</si>
  <si>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</si>
  <si>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</si>
  <si>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</si>
  <si>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</si>
  <si>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</si>
  <si>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</si>
  <si>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</si>
  <si>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</si>
  <si>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</si>
  <si>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</si>
  <si>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</si>
  <si>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</si>
  <si>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</si>
  <si>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</si>
  <si>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</si>
  <si>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</si>
  <si>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</si>
  <si>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</si>
  <si>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</si>
  <si>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</si>
  <si>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</si>
  <si>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</si>
  <si>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</si>
  <si>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</si>
  <si>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</si>
  <si>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</si>
  <si>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</si>
  <si>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</si>
  <si>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</si>
  <si>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</si>
  <si>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</si>
  <si>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</si>
  <si>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</si>
  <si>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</si>
  <si>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</si>
  <si>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</si>
  <si>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</si>
  <si>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</si>
  <si>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</si>
  <si>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</si>
  <si>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</si>
  <si>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</si>
  <si>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</si>
  <si>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</si>
  <si>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</si>
  <si>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</si>
  <si>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</si>
  <si>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</si>
  <si>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</si>
  <si>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</si>
  <si>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</si>
  <si>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</si>
  <si>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</si>
  <si>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</si>
  <si>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</si>
  <si>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</si>
  <si>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</si>
  <si>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</si>
  <si>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</si>
  <si>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</si>
  <si>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</si>
  <si>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</si>
  <si>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</si>
  <si>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</si>
  <si>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</si>
  <si>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</si>
  <si>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</si>
  <si>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</si>
  <si>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</si>
  <si>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</si>
  <si>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</si>
  <si>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</si>
  <si>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</si>
  <si>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</si>
  <si>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</si>
  <si>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</si>
  <si>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</si>
  <si>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</si>
  <si>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</si>
  <si>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</si>
  <si>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</si>
  <si>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</si>
  <si>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</si>
  <si>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</si>
  <si>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</si>
  <si>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</si>
  <si>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</si>
  <si>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</si>
  <si>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</si>
  <si>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</si>
  <si>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</si>
  <si>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</si>
  <si>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</si>
  <si>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</si>
  <si>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</si>
  <si>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</si>
  <si>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</si>
  <si>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</si>
  <si>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</si>
  <si>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</si>
  <si>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</si>
  <si>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</si>
  <si>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</si>
  <si>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</si>
  <si>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</si>
  <si>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</si>
  <si>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</si>
  <si>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</si>
  <si>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</si>
  <si>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</si>
  <si>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</si>
  <si>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</si>
  <si>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</si>
  <si>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</si>
  <si>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</si>
  <si>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</si>
  <si>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</si>
  <si>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</si>
  <si>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</si>
  <si>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</si>
  <si>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</si>
  <si>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</si>
  <si>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</si>
  <si>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</si>
  <si>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</si>
  <si>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</si>
  <si>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</si>
  <si>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</si>
  <si>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</si>
  <si>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</si>
  <si>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</si>
  <si>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</si>
  <si>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</si>
  <si>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</si>
  <si>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</si>
  <si>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</si>
  <si>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</si>
  <si>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</si>
  <si>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</si>
  <si>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</si>
  <si>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</si>
  <si>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</si>
  <si>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</si>
  <si>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</si>
  <si>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</si>
  <si>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</si>
  <si>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</si>
  <si>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</si>
  <si>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</si>
  <si>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</si>
  <si>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</si>
  <si>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</si>
  <si>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</si>
  <si>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</si>
  <si>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</si>
  <si>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</si>
  <si>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</si>
  <si>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</si>
  <si>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</si>
  <si>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</si>
  <si>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</si>
  <si>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</si>
  <si>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</si>
  <si>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</si>
  <si>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</si>
  <si>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</si>
  <si>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</si>
  <si>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</si>
  <si>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</si>
  <si>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</si>
  <si>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</si>
  <si>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</si>
  <si>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</si>
  <si>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</si>
  <si>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</si>
  <si>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</si>
  <si>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</si>
  <si>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</si>
  <si>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</si>
  <si>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</si>
  <si>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</si>
  <si>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</si>
  <si>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</si>
  <si>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</si>
  <si>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</si>
  <si>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</si>
  <si>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</si>
  <si>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</si>
  <si>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</si>
  <si>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</si>
  <si>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</si>
  <si>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</si>
  <si>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</si>
  <si>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</si>
  <si>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</si>
  <si>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</si>
  <si>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</si>
  <si>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</si>
  <si>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</si>
  <si>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</si>
  <si>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</si>
  <si>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</si>
  <si>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</si>
  <si>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</si>
  <si>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</si>
  <si>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</si>
  <si>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</si>
  <si>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</si>
  <si>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</si>
  <si>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</si>
  <si>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</si>
  <si>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</si>
  <si>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</si>
  <si>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</si>
  <si>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</si>
  <si>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</si>
  <si>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</si>
  <si>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</si>
  <si>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</si>
  <si>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</si>
  <si>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</si>
  <si>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</si>
  <si>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</si>
  <si>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</si>
  <si>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</si>
  <si>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</si>
  <si>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</si>
  <si>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</si>
  <si>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</si>
  <si>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</si>
  <si>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</si>
  <si>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</si>
  <si>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</si>
  <si>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</si>
  <si>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</si>
  <si>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</si>
  <si>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</si>
  <si>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</si>
  <si>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</si>
  <si>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</si>
  <si>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</si>
  <si>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</si>
  <si>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</si>
  <si>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</si>
  <si>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</si>
  <si>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</si>
  <si>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</si>
  <si>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</si>
  <si>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</si>
  <si>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</si>
  <si>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</si>
  <si>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</si>
  <si>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</si>
  <si>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</si>
  <si>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</si>
  <si>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</si>
  <si>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</si>
  <si>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</si>
  <si>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</si>
  <si>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</si>
  <si>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</si>
  <si>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</si>
  <si>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</si>
  <si>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</si>
  <si>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</si>
  <si>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</si>
  <si>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</si>
  <si>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</si>
  <si>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</si>
  <si>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</si>
  <si>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</si>
  <si>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</si>
  <si>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</si>
  <si>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</si>
  <si>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</si>
  <si>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</si>
  <si>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</si>
  <si>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</si>
  <si>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</si>
  <si>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</si>
  <si>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</si>
  <si>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</si>
  <si>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</si>
  <si>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</si>
  <si>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</si>
  <si>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</si>
  <si>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</si>
  <si>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</si>
  <si>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</si>
  <si>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</si>
  <si>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</si>
  <si>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</si>
  <si>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</si>
  <si>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</si>
  <si>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</si>
  <si>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</si>
  <si>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</si>
  <si>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</si>
  <si>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</si>
  <si>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</si>
  <si>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</si>
  <si>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</si>
  <si>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</si>
  <si>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</si>
  <si>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</si>
  <si>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</si>
  <si>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</si>
  <si>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</si>
  <si>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</si>
  <si>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</si>
  <si>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</si>
  <si>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</si>
  <si>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</si>
  <si>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</si>
  <si>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</si>
  <si>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</si>
  <si>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</si>
  <si>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</si>
  <si>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</si>
  <si>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</si>
  <si>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</si>
  <si>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</si>
  <si>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</si>
  <si>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</si>
  <si>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</si>
  <si>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</si>
  <si>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</si>
  <si>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</si>
  <si>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</si>
  <si>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</si>
  <si>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</si>
  <si>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</si>
  <si>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</si>
  <si>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</si>
  <si>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</si>
  <si>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</si>
  <si>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</si>
  <si>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</si>
  <si>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</si>
  <si>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</si>
  <si>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</si>
  <si>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</si>
  <si>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</si>
  <si>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</si>
  <si>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</si>
  <si>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</si>
  <si>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</si>
  <si>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</si>
  <si>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</si>
  <si>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</si>
  <si>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</si>
  <si>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</si>
  <si>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</si>
  <si>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</si>
  <si>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</si>
  <si>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</si>
  <si>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</si>
  <si>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</si>
  <si>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</si>
  <si>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</si>
  <si>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</si>
  <si>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</si>
  <si>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</si>
  <si>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</si>
  <si>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</si>
  <si>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</si>
  <si>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</si>
  <si>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</si>
  <si>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</si>
  <si>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</si>
  <si>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</si>
  <si>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</si>
  <si>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</si>
  <si>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</si>
  <si>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</si>
  <si>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</si>
  <si>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</si>
  <si>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</si>
  <si>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</si>
  <si>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</si>
  <si>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</si>
  <si>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</si>
  <si>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</si>
  <si>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</si>
  <si>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</si>
  <si>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</si>
  <si>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</si>
  <si>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</si>
  <si>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</si>
  <si>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</si>
  <si>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</si>
  <si>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</si>
  <si>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</si>
  <si>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</si>
  <si>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</si>
  <si>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</si>
  <si>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</si>
  <si>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</si>
  <si>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</si>
  <si>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</si>
  <si>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</si>
  <si>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</si>
  <si>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</si>
  <si>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</si>
  <si>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</si>
  <si>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</si>
  <si>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</si>
  <si>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</si>
  <si>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</si>
  <si>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</si>
  <si>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</si>
  <si>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</si>
  <si>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</si>
  <si>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</si>
  <si>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</si>
  <si>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</si>
  <si>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</si>
  <si>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</si>
  <si>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</si>
  <si>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</si>
  <si>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</si>
  <si>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</si>
  <si>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</si>
  <si>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</si>
  <si>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</si>
  <si>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</si>
  <si>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</si>
  <si>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</si>
  <si>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</si>
  <si>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</si>
  <si>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</si>
  <si>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</si>
  <si>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</si>
  <si>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</si>
  <si>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</si>
  <si>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</si>
  <si>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</si>
  <si>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</si>
  <si>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</si>
  <si>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</si>
  <si>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</si>
  <si>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</si>
  <si>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</si>
  <si>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</si>
  <si>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</si>
  <si>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</si>
  <si>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</si>
  <si>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</si>
  <si>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</si>
  <si>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</si>
  <si>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</si>
  <si>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</si>
  <si>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</si>
  <si>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</si>
  <si>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</si>
  <si>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</si>
  <si>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</si>
  <si>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</si>
  <si>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</si>
  <si>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</si>
  <si>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</si>
  <si>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</si>
  <si>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</si>
  <si>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</si>
  <si>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</si>
  <si>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</si>
  <si>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</si>
  <si>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</si>
  <si>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</si>
  <si>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</si>
  <si>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</si>
  <si>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</si>
  <si>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</si>
  <si>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</si>
  <si>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</si>
  <si>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</si>
  <si>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</si>
  <si>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</si>
  <si>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</si>
  <si>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</si>
  <si>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</si>
  <si>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</si>
  <si>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</si>
  <si>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</si>
  <si>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</si>
  <si>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</si>
  <si>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</si>
  <si>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</si>
  <si>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</si>
  <si>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</si>
  <si>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</si>
  <si>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</si>
  <si>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</si>
  <si>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</si>
  <si>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</si>
  <si>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</si>
  <si>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</si>
  <si>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</si>
  <si>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</si>
  <si>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</si>
  <si>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</si>
  <si>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</si>
  <si>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</si>
  <si>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</si>
  <si>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</si>
  <si>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</si>
  <si>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</si>
  <si>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</si>
  <si>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</si>
  <si>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</si>
  <si>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</si>
  <si>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</si>
  <si>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</si>
  <si>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</si>
  <si>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</si>
  <si>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</si>
  <si>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</si>
  <si>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</si>
  <si>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</si>
  <si>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</si>
  <si>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</si>
  <si>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</si>
  <si>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</si>
  <si>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</si>
  <si>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</si>
  <si>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</si>
  <si>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</si>
  <si>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</si>
  <si>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</si>
  <si>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</si>
  <si>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</si>
  <si>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</si>
  <si>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</si>
  <si>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</si>
  <si>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</si>
  <si>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</si>
  <si>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</si>
  <si>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</si>
  <si>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</si>
  <si>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</si>
  <si>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</si>
  <si>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</si>
  <si>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</si>
  <si>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</si>
  <si>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</si>
  <si>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</si>
  <si>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</si>
  <si>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</si>
  <si>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</si>
  <si>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</si>
  <si>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</si>
  <si>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</si>
  <si>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</si>
  <si>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</si>
  <si>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</si>
  <si>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</si>
  <si>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</si>
  <si>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</si>
  <si>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</si>
  <si>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</si>
  <si>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</si>
  <si>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</si>
  <si>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</si>
  <si>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</si>
  <si>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</si>
  <si>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</si>
  <si>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</si>
  <si>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</si>
  <si>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</si>
  <si>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</si>
  <si>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</si>
  <si>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</si>
  <si>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</si>
  <si>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</si>
  <si>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</si>
  <si>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</si>
  <si>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</si>
  <si>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</si>
  <si>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</si>
  <si>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</si>
  <si>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</si>
  <si>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</si>
  <si>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</si>
  <si>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</si>
  <si>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</si>
  <si>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</si>
  <si>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</si>
  <si>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</si>
  <si>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</si>
  <si>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</si>
  <si>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</si>
  <si>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</si>
  <si>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</si>
  <si>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</si>
  <si>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</si>
  <si>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</si>
  <si>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</si>
  <si>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</si>
  <si>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</si>
  <si>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</si>
  <si>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</si>
  <si>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</si>
  <si>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</si>
  <si>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</si>
  <si>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</si>
  <si>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</si>
  <si>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</si>
  <si>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</si>
  <si>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</si>
  <si>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</si>
  <si>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</si>
  <si>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</si>
  <si>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</si>
  <si>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</si>
  <si>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</si>
  <si>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</si>
  <si>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</si>
  <si>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</si>
  <si>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</si>
  <si>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</si>
  <si>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</si>
  <si>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</si>
  <si>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</si>
  <si>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</si>
  <si>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</si>
  <si>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</si>
  <si>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</si>
  <si>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</si>
  <si>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</si>
  <si>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</si>
  <si>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</si>
  <si>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</si>
  <si>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</si>
  <si>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</si>
  <si>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</si>
  <si>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</si>
  <si>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</si>
  <si>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</si>
  <si>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</si>
  <si>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</si>
  <si>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</si>
  <si>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</si>
  <si>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</si>
  <si>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</si>
  <si>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</si>
  <si>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</si>
  <si>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</si>
  <si>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</si>
  <si>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</si>
  <si>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</si>
  <si>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</si>
  <si>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</si>
  <si>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</si>
  <si>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</si>
  <si>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</si>
  <si>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</si>
  <si>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</si>
  <si>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</si>
  <si>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</si>
  <si>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</si>
  <si>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</si>
  <si>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</si>
  <si>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</si>
  <si>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</si>
  <si>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</si>
  <si>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</si>
  <si>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</si>
  <si>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</si>
  <si>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</si>
  <si>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</si>
  <si>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</si>
  <si>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</si>
  <si>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</si>
  <si>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</si>
  <si>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</si>
  <si>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</si>
  <si>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</si>
  <si>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</si>
  <si>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</si>
  <si>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</si>
  <si>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</si>
  <si>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</si>
  <si>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</si>
  <si>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</si>
  <si>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</si>
  <si>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</si>
  <si>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</si>
  <si>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</si>
  <si>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</si>
  <si>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</si>
  <si>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</si>
  <si>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</si>
  <si>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</si>
  <si>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</si>
  <si>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</si>
  <si>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</si>
  <si>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</si>
  <si>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</si>
  <si>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</si>
  <si>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</si>
  <si>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</si>
  <si>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</si>
  <si>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</si>
  <si>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</si>
  <si>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</si>
  <si>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</si>
  <si>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</si>
  <si>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</si>
  <si>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</si>
  <si>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</si>
  <si>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</si>
  <si>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</si>
  <si>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</si>
  <si>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</si>
  <si>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</si>
  <si>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</si>
  <si>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</si>
  <si>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</si>
  <si>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</si>
  <si>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</si>
  <si>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</si>
  <si>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</si>
  <si>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</si>
  <si>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</si>
  <si>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</si>
  <si>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</si>
  <si>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</si>
  <si>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</si>
  <si>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</si>
  <si>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</si>
  <si>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</si>
  <si>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</si>
  <si>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</si>
  <si>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</si>
  <si>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</si>
  <si>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</si>
  <si>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</si>
  <si>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</si>
  <si>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</si>
  <si>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</si>
  <si>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</si>
  <si>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</si>
  <si>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</si>
  <si>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</si>
  <si>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</si>
  <si>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</si>
  <si>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</si>
  <si>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</si>
  <si>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</si>
  <si>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</si>
  <si>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</si>
  <si>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</si>
  <si>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</si>
  <si>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</si>
  <si>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</si>
  <si>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</si>
  <si>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</si>
  <si>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</si>
  <si>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</si>
  <si>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</si>
  <si>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</si>
  <si>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</si>
  <si>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</si>
  <si>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</si>
  <si>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</si>
  <si>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</si>
  <si>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</si>
  <si>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</si>
  <si>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</si>
  <si>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</si>
  <si>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</si>
  <si>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</si>
  <si>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</si>
  <si>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</si>
  <si>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</si>
  <si>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</si>
  <si>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</si>
  <si>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</si>
  <si>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</si>
  <si>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</si>
  <si>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</si>
  <si>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</si>
  <si>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</si>
  <si>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</si>
  <si>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</si>
  <si>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</si>
  <si>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</si>
  <si>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</si>
  <si>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</si>
  <si>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</si>
  <si>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</si>
  <si>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</si>
  <si>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</si>
  <si>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</si>
  <si>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</si>
  <si>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</si>
  <si>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</si>
  <si>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</si>
  <si>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</si>
  <si>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</si>
  <si>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</si>
  <si>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</si>
  <si>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</si>
  <si>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</si>
  <si>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</si>
  <si>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</si>
  <si>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</si>
  <si>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</si>
  <si>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</si>
  <si>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</si>
  <si>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</si>
  <si>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</si>
  <si>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</si>
  <si>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</si>
  <si>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</si>
  <si>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</si>
  <si>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</si>
  <si>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</si>
  <si>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</si>
  <si>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</si>
  <si>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</si>
  <si>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</si>
  <si>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</si>
  <si>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</si>
  <si>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</si>
  <si>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</si>
  <si>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</si>
  <si>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</si>
  <si>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</si>
  <si>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</si>
  <si>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</si>
  <si>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</si>
  <si>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</si>
  <si>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</si>
  <si>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</si>
  <si>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</si>
  <si>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</si>
  <si>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</si>
  <si>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</si>
  <si>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</si>
  <si>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</si>
  <si>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</si>
  <si>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</si>
  <si>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</si>
  <si>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</si>
  <si>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</si>
  <si>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</si>
  <si>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</si>
  <si>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</si>
  <si>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</si>
  <si>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</si>
  <si>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</si>
  <si>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</si>
  <si>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</si>
  <si>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</si>
  <si>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</si>
  <si>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</si>
  <si>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</si>
  <si>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</si>
  <si>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</si>
  <si>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</si>
  <si>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</si>
  <si>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</si>
  <si>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</si>
  <si>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</si>
  <si>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</si>
  <si>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</si>
  <si>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</si>
  <si>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</si>
  <si>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</si>
  <si>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</si>
  <si>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</si>
  <si>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</si>
  <si>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</si>
  <si>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</si>
  <si>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</si>
  <si>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</si>
  <si>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</si>
  <si>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</si>
  <si>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</si>
  <si>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</si>
  <si>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</si>
  <si>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</si>
  <si>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</si>
  <si>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</si>
  <si>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</si>
  <si>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</si>
  <si>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</si>
  <si>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</si>
  <si>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</si>
  <si>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</si>
  <si>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</si>
  <si>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</si>
  <si>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</si>
  <si>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</si>
  <si>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</si>
  <si>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</si>
  <si>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</si>
  <si>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</si>
  <si>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</si>
  <si>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</si>
  <si>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</si>
  <si>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</si>
  <si>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</si>
  <si>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</si>
  <si>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</si>
  <si>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</si>
  <si>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</si>
  <si>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</si>
  <si>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</si>
  <si>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</si>
  <si>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</si>
  <si>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</si>
  <si>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</si>
  <si>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</si>
  <si>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</si>
  <si>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</si>
  <si>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</si>
  <si>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</si>
  <si>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</si>
  <si>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</si>
  <si>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</si>
  <si>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</si>
  <si>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</si>
  <si>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</si>
  <si>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</si>
  <si>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</si>
  <si>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</si>
  <si>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</si>
  <si>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</si>
  <si>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</si>
  <si>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</si>
  <si>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</si>
  <si>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</si>
  <si>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</si>
  <si>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</si>
  <si>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</si>
  <si>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</si>
  <si>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</si>
  <si>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</si>
  <si>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</si>
  <si>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</si>
  <si>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</si>
  <si>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</si>
  <si>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</si>
  <si>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</si>
  <si>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</si>
  <si>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</si>
  <si>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</si>
  <si>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</si>
  <si>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</si>
  <si>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</si>
  <si>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</si>
  <si>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</si>
  <si>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</si>
  <si>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</si>
  <si>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</si>
  <si>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</si>
  <si>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</si>
  <si>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</si>
  <si>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</si>
  <si>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</si>
  <si>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</si>
  <si>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</si>
  <si>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</si>
  <si>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</si>
  <si>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</si>
  <si>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</si>
  <si>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</si>
  <si>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</si>
  <si>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</si>
  <si>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</si>
  <si>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</si>
  <si>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</si>
  <si>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</si>
  <si>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</si>
  <si>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</si>
  <si>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</si>
  <si>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</si>
  <si>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</si>
  <si>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</si>
  <si>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</si>
  <si>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</si>
  <si>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</si>
  <si>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</si>
  <si>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</si>
  <si>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</si>
  <si>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</si>
  <si>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</si>
  <si>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</si>
  <si>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</si>
  <si>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</si>
  <si>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</si>
  <si>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</si>
  <si>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</si>
  <si>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</si>
  <si>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</si>
  <si>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</si>
  <si>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</si>
  <si>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</si>
  <si>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</si>
  <si>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</si>
  <si>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</si>
  <si>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</si>
  <si>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</si>
  <si>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</si>
  <si>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</si>
  <si>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</si>
  <si>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</si>
  <si>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</si>
  <si>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</si>
  <si>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</si>
  <si>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</si>
  <si>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</si>
  <si>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</si>
  <si>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</si>
  <si>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</si>
  <si>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</si>
  <si>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</si>
  <si>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</si>
  <si>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</si>
  <si>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</si>
  <si>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</si>
  <si>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</si>
  <si>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</si>
  <si>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</si>
  <si>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</si>
  <si>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</si>
  <si>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</si>
  <si>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</si>
  <si>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</si>
  <si>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</si>
  <si>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</si>
  <si>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</si>
  <si>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</si>
  <si>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</si>
  <si>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</si>
  <si>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</si>
  <si>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</si>
  <si>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</si>
  <si>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</si>
  <si>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</si>
  <si>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</si>
  <si>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</si>
  <si>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</si>
  <si>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</si>
  <si>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</si>
  <si>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</si>
  <si>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</si>
  <si>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</si>
  <si>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</si>
  <si>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</si>
  <si>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</si>
  <si>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</si>
  <si>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</si>
  <si>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</si>
  <si>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</si>
  <si>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</si>
  <si>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</si>
  <si>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</si>
  <si>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</si>
  <si>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</si>
  <si>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</si>
  <si>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</si>
  <si>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</si>
  <si>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</si>
  <si>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</si>
  <si>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</si>
  <si>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</si>
  <si>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</si>
  <si>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</si>
  <si>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</si>
  <si>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</si>
  <si>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</si>
  <si>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</si>
  <si>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</si>
  <si>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</si>
  <si>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</si>
  <si>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</si>
  <si>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</si>
  <si>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</si>
  <si>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</si>
  <si>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</si>
  <si>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</si>
  <si>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</si>
  <si>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</si>
  <si>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</si>
  <si>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</si>
  <si>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</si>
  <si>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</si>
  <si>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</si>
  <si>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</si>
  <si>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</si>
  <si>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</si>
  <si>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</si>
  <si>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</si>
  <si>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</si>
  <si>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</si>
  <si>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</si>
  <si>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</si>
  <si>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</si>
  <si>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</si>
  <si>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</si>
  <si>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</si>
  <si>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</si>
  <si>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</si>
  <si>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</si>
  <si>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</si>
  <si>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</si>
  <si>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</si>
  <si>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</si>
  <si>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</si>
  <si>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</si>
  <si>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</si>
  <si>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</si>
  <si>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</si>
  <si>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</si>
  <si>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</si>
  <si>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</si>
  <si>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</si>
  <si>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</si>
  <si>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</si>
  <si>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</si>
  <si>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</si>
  <si>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</si>
  <si>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</si>
  <si>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</si>
  <si>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</si>
  <si>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</si>
  <si>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</si>
  <si>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</si>
  <si>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</si>
  <si>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</si>
  <si>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</si>
  <si>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</si>
  <si>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</si>
  <si>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</si>
  <si>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</si>
  <si>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</si>
  <si>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</si>
  <si>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</si>
  <si>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</si>
  <si>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</si>
  <si>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</si>
  <si>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</si>
  <si>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</si>
  <si>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</si>
  <si>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</si>
  <si>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</si>
  <si>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</si>
  <si>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</si>
  <si>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</si>
  <si>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</si>
  <si>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</si>
  <si>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</si>
  <si>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</si>
  <si>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</si>
  <si>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</si>
  <si>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</si>
  <si>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</si>
  <si>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</si>
  <si>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</si>
  <si>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</si>
  <si>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</si>
  <si>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</si>
  <si>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</si>
  <si>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</si>
  <si>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</si>
  <si>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</si>
  <si>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</si>
  <si>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</si>
  <si>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</si>
  <si>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</si>
  <si>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</si>
  <si>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</si>
  <si>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</si>
  <si>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</si>
  <si>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</si>
  <si>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</si>
  <si>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</si>
  <si>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</si>
  <si>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</si>
  <si>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</si>
  <si>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</si>
  <si>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</si>
  <si>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</si>
  <si>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</si>
  <si>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</si>
  <si>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</si>
  <si>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</si>
  <si>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</si>
  <si>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</si>
  <si>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</si>
  <si>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</si>
  <si>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</si>
  <si>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</si>
  <si>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</si>
  <si>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</si>
  <si>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</si>
  <si>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</si>
  <si>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</si>
  <si>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</si>
  <si>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</si>
  <si>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</si>
  <si>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</si>
  <si>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</si>
  <si>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</si>
  <si>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</si>
  <si>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</si>
  <si>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</si>
  <si>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</si>
  <si>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</si>
  <si>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</si>
  <si>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</si>
  <si>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</si>
  <si>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</si>
  <si>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</si>
  <si>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</si>
  <si>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</si>
  <si>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</si>
  <si>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</si>
  <si>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</si>
  <si>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</si>
  <si>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</si>
  <si>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</si>
  <si>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</si>
  <si>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</si>
  <si>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</si>
  <si>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</si>
  <si>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</si>
  <si>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</si>
  <si>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</si>
  <si>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</si>
  <si>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</si>
  <si>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</si>
  <si>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</si>
  <si>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</si>
  <si>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</si>
  <si>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</si>
  <si>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</si>
  <si>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</si>
  <si>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</si>
  <si>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</si>
  <si>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</si>
  <si>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</si>
  <si>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</si>
  <si>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</si>
  <si>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</si>
  <si>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</si>
  <si>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</si>
  <si>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</si>
  <si>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</si>
  <si>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</si>
  <si>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</si>
  <si>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</si>
  <si>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</si>
  <si>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</si>
  <si>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</si>
  <si>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</si>
  <si>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</si>
  <si>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</si>
  <si>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</si>
  <si>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</si>
  <si>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</si>
  <si>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</si>
  <si>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</si>
  <si>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</si>
  <si>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</si>
  <si>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</si>
  <si>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</si>
  <si>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</si>
  <si>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</si>
  <si>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</si>
  <si>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</si>
  <si>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</si>
  <si>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</si>
  <si>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</si>
  <si>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</si>
  <si>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</si>
  <si>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</si>
  <si>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</si>
  <si>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</si>
  <si>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</si>
  <si>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</si>
  <si>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</si>
  <si>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</si>
  <si>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</si>
  <si>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</si>
  <si>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</si>
  <si>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</si>
  <si>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</si>
  <si>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</si>
  <si>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</si>
  <si>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</si>
  <si>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</si>
  <si>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</si>
  <si>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</si>
  <si>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</si>
  <si>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</si>
  <si>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</si>
  <si>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</si>
  <si>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</si>
  <si>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</si>
  <si>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</si>
  <si>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</si>
  <si>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</si>
  <si>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</si>
  <si>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</si>
  <si>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</si>
  <si>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</si>
  <si>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</si>
  <si>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</si>
  <si>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</si>
  <si>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</si>
  <si>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</si>
  <si>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</si>
  <si>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</si>
  <si>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</si>
  <si>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</si>
  <si>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</si>
  <si>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</si>
  <si>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</si>
  <si>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</si>
  <si>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</si>
  <si>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</si>
  <si>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</si>
  <si>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</si>
  <si>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</si>
  <si>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</si>
  <si>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</si>
  <si>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</si>
  <si>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</si>
  <si>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</si>
  <si>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</si>
  <si>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</si>
  <si>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</si>
  <si>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</si>
  <si>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</si>
  <si>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</si>
  <si>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</si>
  <si>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</si>
  <si>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</si>
  <si>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</si>
  <si>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</si>
  <si>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</si>
  <si>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</si>
  <si>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</si>
  <si>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</si>
  <si>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</si>
  <si>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</si>
  <si>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</si>
  <si>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</si>
  <si>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</si>
  <si>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</si>
  <si>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</si>
  <si>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</si>
  <si>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</si>
  <si>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</si>
  <si>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</si>
  <si>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</si>
  <si>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</si>
  <si>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</si>
  <si>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</si>
  <si>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</si>
  <si>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</si>
  <si>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</si>
  <si>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</si>
  <si>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</si>
  <si>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</si>
  <si>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</si>
  <si>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</si>
  <si>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</si>
  <si>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</si>
  <si>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</si>
  <si>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</si>
  <si>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</si>
  <si>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</si>
  <si>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</si>
  <si>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</si>
  <si>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</si>
  <si>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</si>
  <si>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</si>
  <si>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</si>
  <si>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</si>
  <si>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</si>
  <si>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</si>
  <si>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</si>
  <si>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</si>
  <si>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</si>
  <si>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</si>
  <si>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</si>
  <si>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</si>
  <si>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</si>
  <si>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</si>
  <si>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</si>
  <si>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</si>
  <si>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</si>
  <si>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</si>
  <si>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</si>
  <si>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</si>
  <si>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</si>
  <si>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</si>
  <si>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</si>
  <si>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</si>
  <si>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</si>
  <si>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</si>
  <si>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</si>
  <si>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</si>
  <si>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</si>
  <si>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</si>
  <si>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</si>
  <si>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</si>
  <si>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</si>
  <si>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</si>
  <si>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</si>
  <si>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</si>
  <si>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</si>
  <si>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</si>
  <si>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</si>
  <si>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</si>
  <si>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</si>
  <si>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</si>
  <si>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</si>
  <si>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</si>
  <si>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</si>
  <si>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</si>
  <si>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</si>
  <si>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</si>
  <si>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</si>
  <si>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</si>
  <si>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</si>
  <si>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</si>
  <si>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</si>
  <si>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</si>
  <si>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</si>
  <si>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</si>
  <si>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</si>
  <si>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</si>
  <si>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</si>
  <si>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</si>
  <si>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</si>
  <si>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</si>
  <si>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</si>
  <si>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</si>
  <si>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</si>
  <si>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</si>
  <si>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</si>
  <si>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</si>
  <si>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</si>
  <si>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</si>
  <si>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</si>
  <si>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</si>
  <si>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</si>
  <si>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</si>
  <si>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</si>
  <si>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</si>
  <si>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</si>
  <si>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</si>
  <si>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</si>
  <si>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</si>
  <si>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</si>
  <si>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</si>
  <si>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</si>
  <si>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</si>
  <si>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</si>
  <si>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</si>
  <si>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</si>
  <si>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</si>
  <si>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</si>
  <si>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</si>
  <si>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</si>
  <si>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</si>
  <si>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</si>
  <si>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</si>
  <si>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</si>
  <si>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</si>
  <si>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</si>
  <si>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</si>
  <si>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</si>
  <si>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</si>
  <si>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</si>
  <si>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</si>
  <si>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</si>
  <si>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</si>
  <si>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</si>
  <si>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</si>
  <si>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</si>
  <si>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</si>
  <si>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</si>
  <si>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</si>
  <si>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</si>
  <si>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</si>
  <si>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</si>
  <si>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</si>
  <si>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</si>
  <si>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</si>
  <si>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</si>
  <si>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</si>
  <si>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</si>
  <si>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</si>
  <si>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</si>
  <si>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</si>
  <si>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</si>
  <si>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</si>
  <si>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</si>
  <si>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</si>
  <si>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</si>
  <si>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</si>
  <si>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</si>
  <si>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</si>
  <si>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</si>
  <si>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</si>
  <si>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</si>
  <si>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</si>
  <si>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</si>
  <si>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</si>
  <si>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</si>
  <si>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</si>
  <si>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</si>
  <si>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</si>
  <si>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</si>
  <si>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</si>
  <si>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</si>
  <si>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</si>
  <si>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</si>
  <si>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</si>
  <si>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</si>
  <si>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</si>
  <si>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</si>
  <si>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</si>
  <si>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</si>
  <si>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</si>
  <si>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</si>
  <si>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</si>
  <si>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</si>
  <si>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</si>
  <si>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</si>
  <si>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</si>
  <si>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</si>
  <si>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</si>
  <si>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</si>
  <si>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</si>
  <si>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</si>
  <si>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</si>
  <si>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</si>
  <si>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</si>
  <si>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</si>
  <si>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</si>
  <si>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</si>
  <si>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</si>
  <si>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</si>
  <si>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</si>
  <si>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</si>
  <si>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</si>
  <si>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</si>
  <si>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</si>
  <si>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</si>
  <si>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</si>
  <si>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</si>
  <si>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</si>
  <si>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</si>
  <si>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</si>
  <si>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</si>
  <si>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</si>
  <si>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</si>
  <si>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</si>
  <si>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</si>
  <si>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</si>
  <si>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</si>
  <si>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</si>
  <si>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</si>
  <si>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</si>
  <si>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</si>
  <si>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</si>
  <si>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</si>
  <si>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</si>
  <si>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</si>
  <si>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</si>
  <si>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</si>
  <si>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</si>
  <si>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</si>
  <si>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</si>
  <si>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</si>
  <si>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</si>
  <si>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</si>
  <si>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</si>
  <si>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</si>
  <si>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</si>
  <si>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</si>
  <si>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</si>
  <si>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</si>
  <si>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</si>
  <si>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</si>
  <si>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</si>
  <si>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</si>
  <si>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</si>
  <si>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</si>
  <si>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</si>
  <si>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</si>
  <si>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</si>
  <si>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</si>
  <si>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</si>
  <si>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</si>
  <si>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</si>
  <si>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</si>
  <si>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</si>
  <si>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</si>
  <si>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</si>
  <si>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</si>
  <si>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</si>
  <si>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</si>
  <si>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</si>
  <si>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</si>
  <si>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</si>
  <si>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</si>
  <si>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</si>
  <si>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</si>
  <si>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</si>
  <si>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</si>
  <si>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</si>
  <si>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</si>
  <si>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</si>
  <si>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</si>
  <si>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</si>
  <si>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</si>
  <si>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</si>
  <si>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</si>
  <si>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</si>
  <si>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</si>
  <si>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</si>
  <si>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</si>
  <si>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</si>
  <si>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</si>
  <si>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</si>
  <si>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</si>
  <si>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</si>
  <si>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</si>
  <si>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</si>
  <si>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</si>
  <si>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</si>
  <si>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</si>
  <si>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</si>
  <si>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</si>
  <si>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</si>
  <si>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</si>
  <si>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</si>
  <si>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</si>
  <si>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</si>
  <si>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</si>
  <si>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</si>
  <si>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</si>
  <si>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</si>
  <si>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</si>
  <si>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</si>
  <si>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</si>
  <si>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</si>
  <si>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</si>
  <si>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</si>
  <si>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</si>
  <si>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</si>
  <si>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</si>
  <si>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</si>
  <si>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</si>
  <si>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</si>
  <si>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</si>
  <si>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</si>
  <si>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</si>
  <si>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</si>
  <si>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</si>
  <si>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</si>
  <si>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</si>
  <si>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</si>
  <si>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</si>
  <si>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</si>
  <si>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</si>
  <si>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</si>
  <si>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</si>
  <si>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</si>
  <si>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</si>
  <si>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</si>
  <si>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</si>
  <si>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</si>
  <si>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</si>
  <si>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</si>
  <si>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</si>
  <si>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</si>
  <si>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</si>
  <si>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</si>
  <si>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</si>
  <si>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</si>
  <si>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</si>
  <si>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</si>
  <si>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</si>
  <si>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</si>
  <si>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</si>
  <si>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</si>
  <si>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</si>
  <si>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</si>
  <si>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</si>
  <si>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</si>
  <si>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</si>
  <si>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</si>
  <si>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</si>
  <si>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</si>
  <si>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</si>
  <si>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</si>
  <si>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</si>
  <si>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</si>
  <si>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</si>
  <si>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</si>
  <si>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</si>
  <si>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</si>
  <si>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</si>
  <si>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</si>
  <si>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</si>
  <si>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</si>
  <si>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</si>
  <si>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</si>
  <si>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</si>
  <si>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</si>
  <si>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</si>
  <si>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</si>
  <si>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</si>
  <si>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</si>
  <si>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</si>
  <si>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</si>
  <si>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</si>
  <si>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</si>
  <si>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</si>
  <si>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</si>
  <si>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</si>
  <si>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</si>
  <si>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</si>
  <si>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</si>
  <si>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</si>
  <si>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</si>
  <si>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</si>
  <si>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</si>
  <si>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</si>
  <si>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</si>
  <si>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</si>
  <si>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</si>
  <si>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</si>
  <si>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</si>
  <si>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</si>
  <si>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</si>
  <si>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</si>
  <si>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</si>
  <si>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</si>
  <si>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</si>
  <si>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</si>
  <si>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</si>
  <si>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</si>
  <si>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</si>
  <si>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</si>
  <si>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</si>
  <si>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</si>
  <si>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</si>
  <si>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</si>
  <si>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</si>
  <si>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</si>
  <si>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</si>
  <si>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</si>
  <si>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</si>
  <si>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</si>
  <si>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</si>
  <si>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</si>
  <si>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</si>
  <si>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</si>
  <si>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</si>
  <si>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</si>
  <si>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</si>
  <si>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</si>
  <si>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</si>
  <si>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</si>
  <si>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</si>
  <si>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</si>
  <si>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</si>
  <si>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</si>
  <si>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</si>
  <si>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</si>
  <si>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</si>
  <si>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</si>
  <si>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</si>
  <si>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</si>
  <si>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</si>
  <si>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</si>
  <si>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</si>
  <si>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</si>
  <si>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</si>
  <si>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</si>
  <si>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</si>
  <si>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</si>
  <si>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</si>
  <si>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</si>
  <si>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</si>
  <si>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</si>
  <si>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</si>
  <si>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</si>
  <si>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</si>
  <si>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</si>
  <si>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</si>
  <si>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</si>
  <si>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</si>
  <si>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</si>
  <si>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</si>
  <si>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</si>
  <si>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</si>
  <si>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</si>
  <si>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</si>
  <si>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</si>
  <si>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</si>
  <si>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</si>
  <si>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</si>
  <si>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</si>
  <si>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</si>
  <si>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</si>
  <si>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</si>
  <si>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</si>
  <si>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</si>
  <si>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</si>
  <si>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</si>
  <si>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</si>
  <si>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</si>
  <si>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</si>
  <si>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</si>
  <si>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</si>
  <si>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</si>
  <si>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</si>
  <si>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</si>
  <si>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</si>
  <si>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</si>
  <si>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</si>
  <si>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</si>
  <si>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</si>
  <si>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</si>
  <si>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</si>
  <si>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</si>
  <si>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</si>
  <si>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</si>
  <si>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</si>
  <si>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</si>
  <si>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</si>
  <si>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</si>
  <si>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</si>
  <si>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</si>
  <si>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</si>
  <si>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</si>
  <si>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</si>
  <si>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</si>
  <si>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</si>
  <si>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</si>
  <si>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</si>
  <si>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</si>
  <si>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</si>
  <si>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</si>
  <si>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</si>
  <si>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</si>
  <si>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</si>
  <si>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</si>
  <si>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</si>
  <si>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</si>
  <si>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</si>
  <si>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</si>
  <si>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</si>
  <si>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</si>
  <si>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</si>
  <si>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</si>
  <si>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</si>
  <si>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</si>
  <si>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</si>
  <si>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</si>
  <si>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</si>
  <si>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</si>
  <si>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</si>
  <si>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</si>
  <si>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</si>
  <si>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</si>
  <si>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</si>
  <si>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</si>
  <si>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</si>
  <si>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</si>
  <si>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</si>
  <si>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</si>
  <si>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</si>
  <si>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</si>
  <si>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</si>
  <si>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</si>
  <si>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</si>
  <si>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</si>
  <si>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</si>
  <si>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</si>
  <si>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</si>
  <si>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</si>
  <si>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</si>
  <si>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</si>
  <si>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</si>
  <si>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</si>
  <si>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</si>
  <si>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</si>
  <si>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</si>
  <si>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</si>
  <si>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</si>
  <si>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</si>
  <si>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</si>
  <si>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</si>
  <si>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</si>
  <si>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</si>
  <si>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</si>
  <si>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</si>
  <si>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</si>
  <si>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</si>
  <si>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</si>
  <si>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</si>
  <si>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</si>
  <si>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</si>
  <si>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</si>
  <si>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</si>
  <si>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</si>
  <si>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</si>
  <si>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</si>
  <si>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</si>
  <si>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</si>
  <si>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</si>
  <si>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</si>
  <si>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</si>
  <si>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</si>
  <si>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</si>
  <si>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</si>
  <si>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</si>
  <si>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</si>
  <si>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</si>
  <si>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</si>
  <si>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</si>
  <si>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</si>
  <si>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</si>
  <si>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</si>
  <si>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</si>
  <si>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</si>
  <si>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</si>
  <si>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</si>
  <si>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</si>
  <si>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</si>
  <si>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</si>
  <si>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</si>
  <si>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</si>
  <si>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</si>
  <si>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</si>
  <si>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</si>
  <si>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</si>
  <si>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</si>
  <si>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</si>
  <si>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</si>
  <si>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</si>
  <si>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</si>
  <si>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</si>
  <si>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</si>
  <si>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</si>
  <si>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</si>
  <si>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</si>
  <si>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</si>
  <si>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</si>
  <si>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</si>
  <si>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</si>
  <si>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</si>
  <si>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</si>
  <si>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</si>
  <si>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</si>
  <si>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</si>
  <si>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</si>
  <si>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</si>
  <si>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</si>
  <si>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</si>
  <si>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</si>
  <si>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</si>
  <si>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</si>
  <si>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</si>
  <si>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</si>
  <si>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</si>
  <si>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</si>
  <si>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</si>
  <si>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</si>
  <si>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</si>
  <si>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</si>
  <si>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</si>
  <si>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</si>
  <si>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</si>
  <si>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</si>
  <si>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</si>
  <si>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</si>
  <si>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</si>
  <si>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</si>
  <si>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</si>
  <si>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</si>
  <si>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</si>
  <si>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</si>
  <si>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</si>
  <si>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</si>
  <si>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</si>
  <si>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</si>
  <si>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</si>
  <si>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</si>
  <si>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</si>
  <si>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</si>
  <si>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</si>
  <si>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</si>
  <si>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</si>
  <si>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</si>
  <si>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</si>
  <si>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</si>
  <si>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</si>
  <si>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</si>
  <si>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</si>
  <si>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</si>
  <si>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</si>
  <si>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</si>
  <si>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</si>
  <si>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</si>
  <si>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</si>
  <si>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</si>
  <si>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</si>
  <si>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</si>
  <si>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</si>
  <si>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</si>
  <si>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</si>
  <si>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</si>
  <si>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</si>
  <si>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</si>
  <si>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</si>
  <si>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</si>
  <si>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</si>
  <si>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</si>
  <si>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</si>
  <si>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</si>
  <si>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</si>
  <si>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</si>
  <si>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</si>
  <si>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</si>
  <si>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</si>
  <si>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</si>
  <si>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</si>
  <si>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</si>
  <si>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</si>
  <si>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</si>
  <si>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</si>
  <si>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</si>
  <si>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</si>
  <si>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</si>
  <si>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</si>
  <si>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</si>
  <si>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</si>
  <si>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</si>
  <si>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</si>
  <si>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</si>
  <si>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</si>
  <si>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</si>
  <si>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</si>
  <si>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</si>
  <si>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</si>
  <si>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</si>
  <si>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</si>
  <si>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</si>
  <si>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</si>
  <si>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</si>
  <si>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</si>
  <si>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</si>
  <si>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</si>
  <si>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</si>
  <si>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</si>
  <si>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</si>
  <si>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</si>
  <si>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</si>
  <si>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</si>
  <si>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</si>
  <si>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</si>
  <si>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</si>
  <si>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</si>
  <si>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</si>
  <si>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</si>
  <si>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</si>
  <si>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</si>
  <si>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</si>
  <si>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</si>
  <si>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</si>
  <si>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</si>
  <si>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</si>
  <si>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</si>
  <si>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</si>
  <si>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</si>
  <si>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</si>
  <si>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</si>
  <si>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</si>
  <si>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</si>
  <si>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</si>
  <si>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</si>
  <si>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</si>
  <si>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</si>
  <si>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</si>
  <si>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</si>
  <si>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</si>
  <si>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</si>
  <si>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</si>
  <si>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</si>
  <si>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</si>
  <si>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</si>
  <si>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</si>
  <si>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</si>
  <si>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</si>
  <si>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</si>
  <si>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</si>
  <si>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</si>
  <si>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</si>
  <si>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</si>
  <si>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</si>
  <si>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</si>
  <si>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</si>
  <si>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</si>
  <si>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</si>
  <si>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</si>
  <si>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</si>
  <si>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</si>
  <si>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</si>
  <si>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</si>
  <si>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</si>
  <si>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</si>
  <si>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</si>
  <si>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</si>
  <si>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</si>
  <si>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</si>
  <si>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</si>
  <si>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</si>
  <si>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</si>
  <si>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</si>
  <si>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</si>
  <si>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</si>
  <si>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</si>
  <si>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</si>
  <si>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</si>
  <si>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</si>
  <si>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</si>
  <si>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</si>
  <si>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</si>
  <si>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</si>
  <si>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</si>
  <si>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</si>
  <si>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</si>
  <si>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</si>
  <si>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</si>
  <si>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</si>
  <si>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</si>
  <si>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</si>
  <si>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</si>
  <si>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</si>
  <si>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</si>
  <si>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</si>
  <si>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</si>
  <si>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</si>
  <si>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</si>
  <si>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</si>
  <si>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</si>
  <si>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</si>
  <si>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</si>
  <si>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</si>
  <si>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</si>
  <si>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</si>
  <si>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</si>
  <si>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</si>
  <si>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</si>
  <si>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</si>
  <si>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</si>
  <si>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</si>
  <si>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</si>
  <si>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</si>
  <si>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</si>
  <si>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</si>
  <si>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</si>
  <si>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</si>
  <si>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</si>
  <si>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</si>
  <si>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</si>
  <si>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</si>
  <si>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</si>
  <si>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</si>
  <si>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</si>
  <si>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</si>
  <si>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</si>
  <si>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</si>
  <si>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</si>
  <si>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</si>
  <si>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</si>
  <si>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</si>
  <si>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</si>
  <si>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</si>
  <si>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</si>
  <si>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</si>
  <si>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</si>
  <si>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</si>
  <si>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</si>
  <si>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</si>
  <si>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</si>
  <si>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</si>
  <si>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</si>
  <si>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</si>
  <si>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</si>
  <si>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</si>
  <si>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</si>
  <si>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</si>
  <si>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</si>
  <si>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</si>
  <si>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</si>
  <si>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</si>
  <si>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</si>
  <si>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</si>
  <si>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</si>
  <si>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</si>
  <si>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</si>
  <si>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</si>
  <si>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</si>
  <si>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</si>
  <si>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</si>
  <si>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</si>
  <si>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</si>
  <si>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</si>
  <si>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</si>
  <si>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</si>
  <si>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</si>
  <si>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</si>
  <si>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</si>
  <si>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</si>
  <si>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</si>
  <si>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</si>
  <si>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</si>
  <si>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</si>
  <si>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</si>
  <si>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</si>
  <si>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</si>
  <si>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</si>
  <si>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</si>
  <si>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</si>
  <si>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</si>
  <si>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</si>
  <si>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</si>
  <si>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</si>
  <si>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</si>
  <si>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</si>
  <si>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</si>
  <si>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</si>
  <si>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</si>
  <si>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</si>
  <si>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</si>
  <si>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</si>
  <si>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</si>
  <si>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</si>
  <si>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</si>
  <si>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</si>
  <si>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</si>
  <si>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</si>
  <si>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</si>
  <si>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</si>
  <si>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</si>
  <si>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</si>
  <si>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</si>
  <si>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</si>
  <si>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</si>
  <si>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</si>
  <si>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</si>
  <si>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</si>
  <si>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</si>
  <si>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</si>
  <si>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</si>
  <si>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</si>
  <si>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</si>
  <si>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</si>
  <si>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</si>
  <si>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</si>
  <si>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</si>
  <si>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</si>
  <si>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</si>
  <si>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</si>
  <si>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</si>
  <si>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</si>
  <si>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</si>
  <si>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</si>
  <si>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</si>
  <si>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</si>
  <si>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</si>
  <si>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</si>
  <si>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</si>
  <si>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</si>
  <si>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</si>
  <si>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</si>
  <si>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</si>
  <si>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</si>
  <si>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</si>
  <si>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</si>
  <si>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</si>
  <si>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</si>
  <si>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</si>
  <si>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</si>
  <si>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</si>
  <si>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</si>
  <si>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</si>
  <si>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</si>
  <si>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</si>
  <si>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</si>
  <si>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</si>
  <si>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</si>
  <si>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</si>
  <si>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</si>
  <si>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</si>
  <si>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</si>
  <si>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</si>
  <si>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</si>
  <si>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</si>
  <si>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</si>
  <si>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</si>
  <si>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</si>
  <si>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</si>
  <si>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</si>
  <si>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</si>
  <si>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</si>
  <si>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</si>
  <si>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</si>
  <si>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</si>
  <si>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</si>
  <si>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</si>
  <si>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</si>
  <si>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</si>
  <si>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</si>
  <si>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</si>
  <si>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</si>
  <si>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</si>
  <si>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</si>
  <si>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</si>
  <si>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</si>
  <si>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</si>
  <si>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</si>
  <si>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</si>
  <si>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</si>
  <si>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</si>
  <si>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</si>
  <si>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</si>
  <si>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</si>
  <si>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</si>
  <si>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</si>
  <si>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</si>
  <si>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</si>
  <si>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</si>
  <si>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</si>
  <si>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</si>
  <si>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</si>
  <si>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</si>
  <si>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</si>
  <si>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</si>
  <si>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</si>
  <si>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</si>
  <si>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</si>
  <si>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</si>
  <si>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</si>
  <si>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</si>
  <si>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</si>
  <si>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</si>
  <si>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</si>
  <si>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</si>
  <si>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</si>
  <si>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</si>
  <si>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</si>
  <si>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</si>
  <si>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</si>
  <si>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</si>
  <si>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</si>
  <si>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</si>
  <si>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</si>
  <si>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</si>
  <si>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</si>
  <si>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</si>
  <si>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</si>
  <si>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</si>
  <si>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</si>
  <si>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</si>
  <si>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</si>
  <si>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</si>
  <si>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</si>
  <si>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</si>
  <si>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</si>
  <si>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</si>
  <si>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</si>
  <si>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</si>
  <si>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</si>
  <si>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</si>
  <si>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</si>
  <si>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</si>
  <si>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</si>
  <si>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</si>
  <si>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</si>
  <si>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</si>
  <si>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</si>
  <si>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</si>
  <si>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</si>
  <si>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</si>
  <si>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</si>
  <si>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</si>
  <si>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</si>
  <si>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</si>
  <si>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</si>
  <si>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</si>
  <si>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</si>
  <si>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</si>
  <si>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</si>
  <si>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</si>
  <si>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</si>
  <si>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</si>
  <si>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</si>
  <si>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</si>
  <si>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</si>
  <si>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</si>
  <si>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</si>
  <si>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</si>
  <si>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</si>
  <si>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</si>
  <si>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</si>
  <si>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</si>
  <si>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</si>
  <si>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</si>
  <si>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</si>
  <si>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</si>
  <si>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</si>
  <si>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</si>
  <si>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</si>
  <si>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</si>
  <si>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</si>
  <si>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</si>
  <si>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</si>
  <si>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</si>
  <si>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</si>
  <si>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</si>
  <si>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</si>
  <si>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</si>
  <si>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</si>
  <si>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</si>
  <si>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</si>
  <si>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</si>
  <si>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</si>
  <si>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</si>
  <si>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</si>
  <si>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</si>
  <si>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</si>
  <si>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</si>
  <si>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</si>
  <si>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</si>
  <si>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</si>
  <si>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</si>
  <si>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</si>
  <si>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</si>
  <si>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</si>
  <si>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</si>
  <si>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</si>
  <si>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</si>
  <si>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</si>
  <si>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</si>
  <si>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</si>
  <si>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</si>
  <si>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</si>
  <si>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</si>
  <si>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</si>
  <si>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</si>
  <si>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</si>
  <si>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</si>
  <si>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</si>
  <si>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</si>
  <si>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</si>
  <si>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</si>
  <si>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</si>
  <si>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</si>
  <si>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</si>
  <si>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</si>
  <si>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</si>
  <si>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</si>
  <si>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</si>
  <si>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</si>
  <si>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</si>
  <si>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</si>
  <si>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</si>
  <si>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</si>
  <si>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</si>
  <si>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</si>
  <si>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</si>
  <si>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</si>
  <si>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</si>
  <si>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</si>
  <si>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</si>
  <si>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</si>
  <si>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</si>
  <si>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</si>
  <si>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</si>
  <si>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</si>
  <si>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</si>
  <si>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</si>
  <si>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</si>
  <si>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</si>
  <si>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</si>
  <si>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</si>
  <si>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</si>
  <si>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</si>
  <si>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</si>
  <si>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</si>
  <si>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</si>
  <si>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</si>
  <si>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</si>
  <si>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</si>
  <si>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</si>
  <si>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</si>
  <si>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</si>
  <si>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</si>
  <si>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</si>
  <si>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</si>
  <si>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</si>
  <si>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</si>
  <si>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</si>
  <si>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</si>
  <si>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</si>
  <si>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</si>
  <si>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</si>
  <si>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</si>
  <si>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</si>
  <si>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</si>
  <si>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</si>
  <si>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</si>
  <si>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</si>
  <si>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</si>
  <si>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</si>
  <si>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</si>
  <si>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</si>
  <si>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</si>
  <si>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</si>
  <si>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</si>
  <si>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</si>
  <si>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</si>
  <si>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</si>
  <si>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</si>
  <si>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</si>
  <si>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</si>
  <si>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</si>
  <si>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</si>
  <si>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</si>
  <si>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</si>
  <si>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</si>
  <si>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</si>
  <si>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</si>
  <si>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</si>
  <si>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</si>
  <si>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</si>
  <si>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</si>
  <si>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</si>
  <si>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</si>
  <si>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</si>
  <si>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</si>
  <si>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</si>
  <si>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</si>
  <si>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</si>
  <si>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</si>
  <si>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</si>
  <si>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</si>
  <si>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</si>
  <si>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</si>
  <si>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</si>
  <si>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</si>
  <si>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</si>
  <si>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</si>
  <si>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</si>
  <si>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</si>
  <si>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</si>
  <si>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</si>
  <si>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</si>
  <si>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</si>
  <si>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</si>
  <si>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</si>
  <si>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</si>
  <si>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</si>
  <si>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</si>
  <si>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</si>
  <si>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</si>
  <si>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</si>
  <si>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</si>
  <si>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</si>
  <si>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</si>
  <si>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</si>
  <si>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</si>
  <si>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</si>
  <si>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</si>
  <si>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</si>
  <si>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</si>
  <si>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</si>
  <si>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</si>
  <si>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</si>
  <si>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</si>
  <si>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</si>
  <si>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</si>
  <si>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</si>
  <si>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</si>
  <si>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</si>
  <si>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</si>
  <si>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</si>
  <si>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</si>
  <si>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</si>
  <si>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</si>
  <si>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</si>
  <si>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</si>
  <si>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</si>
  <si>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</si>
  <si>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</si>
  <si>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</si>
  <si>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</si>
  <si>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</si>
  <si>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</si>
  <si>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</si>
  <si>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</si>
  <si>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</si>
  <si>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</si>
  <si>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</si>
  <si>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</si>
  <si>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</si>
  <si>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</si>
  <si>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</si>
  <si>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</si>
  <si>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</si>
  <si>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</si>
  <si>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</si>
  <si>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</si>
  <si>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</si>
  <si>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</si>
  <si>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</si>
  <si>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</si>
  <si>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</si>
  <si>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</si>
  <si>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</si>
  <si>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</si>
  <si>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</si>
  <si>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</si>
  <si>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</si>
  <si>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</si>
  <si>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</si>
  <si>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</si>
  <si>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</si>
  <si>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</si>
  <si>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</si>
  <si>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</si>
  <si>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</si>
  <si>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</si>
  <si>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</si>
  <si>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</si>
  <si>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</si>
  <si>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</si>
  <si>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</si>
  <si>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</si>
  <si>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</si>
  <si>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</si>
  <si>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</si>
  <si>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</si>
  <si>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</si>
  <si>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</si>
  <si>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</si>
  <si>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</si>
  <si>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</si>
  <si>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</si>
  <si>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</si>
  <si>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</si>
  <si>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</si>
  <si>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</si>
  <si>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</si>
  <si>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</si>
  <si>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</si>
  <si>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</si>
  <si>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</si>
  <si>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</si>
  <si>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</si>
  <si>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</si>
  <si>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</si>
  <si>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</si>
  <si>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</si>
  <si>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</si>
  <si>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</si>
  <si>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</si>
  <si>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</si>
  <si>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</si>
  <si>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</si>
  <si>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</si>
  <si>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</si>
  <si>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</si>
  <si>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</si>
  <si>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</si>
  <si>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</si>
  <si>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</si>
  <si>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</si>
  <si>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</si>
  <si>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</si>
  <si>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</si>
  <si>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</si>
  <si>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</si>
  <si>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</si>
  <si>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</si>
  <si>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</si>
  <si>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</si>
  <si>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</si>
  <si>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</si>
  <si>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</si>
  <si>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</si>
  <si>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</si>
  <si>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</si>
  <si>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</si>
  <si>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</si>
  <si>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</si>
  <si>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</si>
  <si>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</si>
  <si>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</si>
  <si>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</si>
  <si>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</si>
  <si>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</si>
  <si>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</si>
  <si>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</si>
  <si>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</si>
  <si>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</si>
  <si>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</si>
  <si>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</si>
  <si>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</si>
  <si>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</si>
  <si>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</si>
  <si>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</si>
  <si>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</si>
  <si>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</si>
  <si>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</si>
  <si>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</si>
  <si>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</si>
  <si>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</si>
  <si>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</si>
  <si>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</si>
  <si>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</si>
  <si>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</si>
  <si>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</si>
  <si>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</si>
  <si>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</si>
  <si>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</si>
  <si>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</si>
  <si>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</si>
  <si>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</si>
  <si>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</si>
  <si>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</si>
  <si>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</si>
  <si>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</si>
  <si>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</si>
  <si>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</si>
  <si>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</si>
  <si>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</si>
  <si>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</si>
  <si>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</si>
  <si>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</si>
  <si>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</si>
  <si>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</si>
  <si>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</si>
  <si>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</si>
  <si>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</si>
  <si>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</si>
  <si>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</si>
  <si>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</si>
  <si>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</si>
  <si>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</si>
  <si>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</si>
  <si>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</si>
  <si>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</si>
  <si>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</si>
  <si>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</si>
  <si>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</si>
  <si>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</si>
  <si>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</si>
  <si>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</si>
  <si>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</si>
  <si>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</si>
  <si>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</si>
  <si>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</si>
  <si>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</si>
  <si>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</si>
  <si>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</si>
  <si>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</si>
  <si>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</si>
  <si>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</si>
  <si>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</si>
  <si>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</si>
  <si>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</si>
  <si>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</si>
  <si>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</si>
  <si>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</si>
  <si>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</si>
  <si>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</si>
  <si>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</si>
  <si>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</si>
  <si>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</si>
  <si>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</si>
  <si>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</si>
  <si>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</si>
  <si>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</si>
  <si>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</si>
  <si>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</si>
  <si>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</si>
  <si>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</si>
  <si>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</si>
  <si>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</si>
  <si>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</si>
  <si>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</si>
  <si>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</si>
  <si>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</si>
  <si>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</si>
  <si>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</si>
  <si>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</si>
  <si>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</si>
  <si>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</si>
  <si>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</si>
  <si>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</si>
  <si>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</si>
  <si>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</si>
  <si>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</si>
  <si>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</si>
  <si>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</si>
  <si>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</si>
  <si>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</si>
  <si>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</si>
  <si>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</si>
  <si>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</si>
  <si>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</si>
  <si>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</si>
  <si>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</si>
  <si>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</si>
  <si>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</si>
  <si>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</si>
  <si>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</si>
  <si>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</si>
  <si>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</si>
  <si>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</si>
  <si>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</si>
  <si>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</si>
  <si>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</si>
  <si>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</si>
  <si>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</si>
  <si>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</si>
  <si>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</si>
  <si>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</si>
  <si>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</si>
  <si>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</si>
  <si>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</si>
  <si>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</si>
  <si>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</si>
  <si>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</si>
  <si>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</si>
  <si>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</si>
  <si>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</si>
  <si>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</si>
  <si>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</si>
  <si>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</si>
  <si>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</si>
  <si>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</si>
  <si>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</si>
  <si>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</si>
  <si>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</si>
  <si>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</si>
  <si>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</si>
  <si>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</si>
  <si>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</si>
  <si>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</si>
  <si>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</si>
  <si>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</si>
  <si>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</si>
  <si>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</si>
  <si>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</si>
  <si>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</si>
  <si>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</si>
  <si>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</si>
  <si>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</si>
  <si>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</si>
  <si>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</si>
  <si>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</si>
  <si>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</si>
  <si>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</si>
  <si>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</si>
  <si>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</si>
  <si>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</si>
  <si>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</si>
  <si>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</si>
  <si>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</si>
  <si>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</si>
  <si>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</si>
  <si>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</si>
  <si>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</si>
  <si>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</si>
  <si>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</si>
  <si>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</si>
  <si>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</si>
  <si>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</si>
  <si>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</si>
  <si>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</si>
  <si>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</si>
  <si>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</si>
  <si>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</si>
  <si>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</si>
  <si>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</si>
  <si>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</si>
  <si>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</si>
  <si>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</si>
  <si>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</si>
  <si>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</si>
  <si>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</si>
  <si>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</si>
  <si>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</si>
  <si>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</si>
  <si>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</si>
  <si>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</si>
  <si>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</si>
  <si>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</si>
  <si>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</si>
  <si>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</si>
  <si>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</si>
  <si>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</si>
  <si>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</si>
  <si>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</si>
  <si>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</si>
  <si>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</si>
  <si>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</si>
  <si>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</si>
  <si>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</si>
  <si>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</si>
  <si>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</si>
  <si>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</si>
  <si>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</si>
  <si>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</si>
  <si>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</si>
  <si>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</si>
  <si>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</si>
  <si>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</si>
  <si>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</si>
  <si>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</si>
  <si>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</si>
  <si>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</si>
  <si>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</si>
  <si>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</si>
  <si>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</si>
  <si>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</si>
  <si>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</si>
  <si>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</si>
  <si>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</si>
  <si>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</si>
  <si>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</si>
  <si>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</si>
  <si>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</si>
  <si>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</si>
  <si>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</si>
  <si>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</si>
  <si>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</si>
  <si>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</si>
  <si>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</si>
  <si>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</si>
  <si>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</si>
  <si>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</si>
  <si>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</si>
  <si>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</si>
  <si>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</si>
  <si>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</si>
  <si>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</si>
  <si>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</si>
  <si>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</si>
  <si>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</si>
  <si>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</si>
  <si>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</si>
  <si>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</si>
  <si>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</si>
  <si>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</si>
  <si>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</si>
  <si>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</si>
  <si>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</si>
  <si>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</si>
  <si>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</si>
  <si>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</si>
  <si>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</si>
  <si>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</si>
  <si>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</si>
  <si>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</si>
  <si>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</si>
  <si>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</si>
  <si>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</si>
  <si>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</si>
  <si>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</si>
  <si>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</si>
  <si>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</si>
  <si>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</si>
  <si>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</si>
  <si>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</si>
  <si>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</si>
  <si>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</si>
  <si>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</si>
  <si>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</si>
  <si>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</si>
  <si>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</si>
  <si>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</si>
  <si>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</si>
  <si>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</si>
  <si>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</si>
  <si>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</si>
  <si>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</si>
  <si>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</si>
  <si>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</si>
  <si>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</si>
  <si>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</si>
  <si>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</si>
  <si>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</si>
  <si>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</si>
  <si>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</si>
  <si>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</si>
  <si>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</si>
  <si>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</si>
  <si>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</si>
  <si>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</si>
  <si>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</si>
  <si>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</si>
  <si>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</si>
  <si>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</si>
  <si>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</si>
  <si>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</si>
  <si>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</si>
  <si>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</si>
  <si>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</si>
  <si>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</si>
  <si>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</si>
  <si>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</si>
  <si>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</si>
  <si>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</si>
  <si>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</si>
  <si>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</si>
  <si>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</si>
  <si>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</si>
  <si>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</si>
  <si>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</si>
  <si>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</si>
  <si>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</si>
  <si>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</si>
  <si>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</si>
  <si>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</si>
  <si>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</si>
  <si>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</si>
  <si>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</si>
  <si>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</si>
  <si>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</si>
  <si>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</si>
  <si>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</si>
  <si>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</si>
  <si>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</si>
  <si>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</si>
  <si>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</si>
  <si>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</si>
  <si>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</si>
  <si>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</si>
  <si>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</si>
  <si>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</si>
  <si>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</si>
  <si>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</si>
  <si>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</si>
  <si>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</si>
  <si>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</si>
  <si>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</si>
  <si>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</si>
  <si>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</si>
  <si>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</si>
  <si>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</si>
  <si>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</si>
  <si>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</si>
  <si>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</si>
  <si>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</si>
  <si>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</si>
  <si>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</si>
  <si>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</si>
  <si>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</si>
  <si>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</si>
  <si>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</si>
  <si>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</si>
  <si>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</si>
  <si>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</si>
  <si>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</si>
  <si>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</si>
  <si>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</si>
  <si>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</si>
  <si>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</si>
  <si>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</si>
  <si>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</si>
  <si>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</si>
  <si>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</si>
  <si>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</si>
  <si>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</si>
  <si>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</si>
  <si>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</si>
  <si>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</si>
  <si>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</si>
  <si>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</si>
  <si>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</si>
  <si>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</si>
  <si>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</si>
  <si>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</si>
  <si>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</si>
  <si>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</si>
  <si>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</si>
  <si>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</si>
  <si>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</si>
  <si>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</si>
  <si>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</si>
  <si>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</si>
  <si>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</si>
  <si>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</si>
  <si>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</si>
  <si>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</si>
  <si>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</si>
  <si>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</si>
  <si>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</si>
  <si>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</si>
  <si>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</si>
  <si>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</si>
  <si>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</si>
  <si>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</si>
  <si>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</si>
  <si>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</si>
  <si>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</si>
  <si>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</si>
  <si>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</si>
  <si>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</si>
  <si>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</si>
  <si>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</si>
  <si>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</si>
  <si>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</si>
  <si>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</si>
  <si>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</si>
  <si>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</si>
  <si>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</si>
  <si>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</si>
  <si>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</si>
  <si>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</si>
  <si>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</si>
  <si>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</si>
  <si>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</si>
  <si>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</si>
  <si>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</si>
  <si>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</si>
  <si>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</si>
  <si>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</si>
  <si>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</si>
  <si>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</si>
  <si>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</si>
  <si>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</si>
  <si>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</si>
  <si>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</si>
  <si>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</si>
  <si>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</si>
  <si>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</si>
  <si>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</si>
  <si>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</si>
  <si>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</si>
  <si>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</si>
  <si>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</si>
  <si>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</si>
  <si>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</si>
  <si>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</si>
  <si>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</si>
  <si>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</si>
  <si>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</si>
  <si>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</si>
  <si>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</si>
  <si>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</si>
  <si>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</si>
  <si>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</si>
  <si>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</si>
  <si>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</si>
  <si>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</si>
  <si>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</si>
  <si>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</si>
  <si>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</si>
  <si>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</si>
  <si>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</si>
  <si>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</si>
  <si>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</si>
  <si>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</si>
  <si>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</si>
  <si>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</si>
  <si>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</si>
  <si>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</si>
  <si>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</si>
  <si>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</si>
  <si>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</si>
  <si>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</si>
  <si>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</si>
  <si>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</si>
  <si>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</si>
  <si>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</si>
  <si>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</si>
  <si>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</si>
  <si>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</si>
  <si>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</si>
  <si>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</si>
  <si>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</si>
  <si>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</si>
  <si>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</si>
  <si>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</si>
  <si>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</si>
  <si>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</si>
  <si>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</si>
  <si>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</si>
  <si>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</si>
  <si>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</si>
  <si>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</si>
  <si>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</si>
  <si>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</si>
  <si>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</si>
  <si>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</si>
  <si>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</si>
  <si>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</si>
  <si>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</si>
  <si>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</si>
  <si>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</si>
  <si>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</si>
  <si>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</si>
  <si>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</si>
  <si>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</si>
  <si>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</si>
  <si>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</si>
  <si>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</si>
  <si>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</si>
  <si>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</si>
  <si>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</si>
  <si>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</si>
  <si>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</si>
  <si>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</si>
  <si>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</si>
  <si>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</si>
  <si>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</si>
  <si>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</si>
  <si>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</si>
  <si>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</si>
  <si>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</si>
  <si>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</si>
  <si>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</si>
  <si>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</si>
  <si>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</si>
  <si>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</si>
  <si>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</si>
  <si>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</si>
  <si>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</si>
  <si>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</si>
  <si>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</si>
  <si>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</si>
  <si>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</si>
  <si>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</si>
  <si>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</si>
  <si>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</si>
  <si>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</si>
  <si>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</si>
  <si>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</si>
  <si>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</si>
  <si>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</si>
  <si>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</si>
  <si>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</si>
  <si>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</si>
  <si>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</si>
  <si>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</si>
  <si>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</si>
  <si>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</si>
  <si>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</si>
  <si>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</si>
  <si>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</si>
  <si>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</si>
  <si>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</si>
  <si>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</si>
  <si>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</si>
  <si>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</si>
  <si>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</si>
  <si>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</si>
  <si>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</si>
  <si>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</si>
  <si>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</si>
  <si>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</si>
  <si>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</si>
  <si>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</si>
  <si>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</si>
  <si>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</si>
  <si>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</si>
  <si>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</si>
  <si>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</si>
  <si>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</si>
  <si>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</si>
  <si>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</si>
  <si>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</si>
  <si>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</si>
  <si>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</si>
  <si>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</si>
  <si>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</si>
  <si>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</si>
  <si>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</si>
  <si>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</si>
  <si>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</si>
  <si>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</si>
  <si>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</si>
  <si>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</si>
  <si>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</si>
  <si>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</si>
  <si>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</si>
  <si>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</si>
  <si>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</si>
  <si>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</si>
  <si>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</si>
  <si>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</si>
  <si>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</si>
  <si>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</si>
  <si>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</si>
  <si>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</si>
  <si>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</si>
  <si>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</si>
  <si>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</si>
  <si>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</si>
  <si>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</si>
  <si>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</si>
  <si>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</si>
  <si>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</si>
  <si>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</si>
  <si>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</si>
  <si>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</si>
  <si>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</si>
  <si>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</si>
  <si>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</si>
  <si>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</si>
  <si>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</si>
  <si>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</si>
  <si>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</si>
  <si>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</si>
  <si>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</si>
  <si>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</si>
  <si>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</si>
  <si>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</si>
  <si>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</si>
  <si>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</si>
  <si>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</si>
  <si>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</si>
  <si>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</si>
  <si>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</si>
  <si>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</si>
  <si>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</si>
  <si>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</si>
  <si>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</si>
  <si>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</si>
  <si>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</si>
  <si>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</si>
  <si>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</si>
  <si>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</si>
  <si>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</si>
  <si>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</si>
  <si>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</si>
  <si>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</si>
  <si>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</si>
  <si>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</si>
  <si>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</si>
  <si>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</si>
  <si>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</si>
  <si>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</si>
  <si>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</si>
  <si>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</si>
  <si>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</si>
  <si>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</si>
  <si>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</si>
  <si>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</si>
  <si>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</si>
  <si>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</si>
  <si>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</si>
  <si>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</si>
  <si>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</si>
  <si>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</si>
  <si>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</si>
  <si>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</si>
  <si>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</si>
  <si>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</si>
  <si>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</si>
  <si>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</si>
  <si>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</si>
  <si>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</si>
  <si>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</si>
  <si>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</si>
  <si>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</si>
  <si>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</si>
  <si>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</si>
  <si>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</si>
  <si>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</si>
  <si>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</si>
  <si>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</si>
  <si>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</si>
  <si>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</si>
  <si>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</si>
  <si>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</si>
  <si>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</si>
  <si>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</si>
  <si>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</si>
  <si>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</si>
  <si>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</si>
  <si>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</si>
  <si>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</si>
  <si>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</si>
  <si>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</si>
  <si>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</si>
  <si>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</si>
  <si>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</si>
  <si>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</si>
  <si>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</si>
  <si>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</si>
  <si>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</si>
  <si>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</si>
  <si>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</si>
  <si>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</si>
  <si>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</si>
  <si>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</si>
  <si>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</si>
  <si>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</si>
  <si>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</si>
  <si>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</si>
  <si>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</si>
  <si>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</si>
  <si>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</si>
  <si>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</si>
  <si>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</si>
  <si>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</si>
  <si>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</si>
  <si>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</si>
  <si>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</si>
  <si>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</si>
  <si>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</si>
  <si>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</si>
  <si>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</si>
  <si>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</si>
  <si>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</si>
  <si>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</si>
  <si>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</si>
  <si>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</si>
  <si>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</si>
  <si>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</si>
  <si>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</si>
  <si>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</si>
  <si>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</si>
  <si>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</si>
  <si>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</si>
  <si>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</si>
  <si>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</si>
  <si>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</si>
  <si>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</si>
  <si>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</si>
  <si>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</si>
  <si>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</si>
  <si>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</si>
  <si>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</si>
  <si>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</si>
  <si>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</si>
  <si>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</si>
  <si>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</si>
  <si>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</si>
  <si>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</si>
  <si>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</si>
  <si>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</si>
  <si>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</si>
  <si>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</si>
  <si>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</si>
  <si>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</si>
  <si>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</si>
  <si>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</si>
  <si>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</si>
  <si>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</si>
  <si>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</si>
  <si>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</si>
  <si>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</si>
  <si>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</si>
  <si>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</si>
  <si>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</si>
  <si>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</si>
  <si>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</si>
  <si>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</si>
  <si>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</si>
  <si>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</si>
  <si>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</si>
  <si>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</si>
  <si>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</si>
  <si>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</si>
  <si>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</si>
  <si>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</si>
  <si>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</si>
  <si>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</si>
  <si>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</si>
  <si>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</si>
  <si>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</si>
  <si>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</si>
  <si>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</si>
  <si>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</si>
  <si>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</si>
  <si>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</si>
  <si>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</si>
  <si>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</si>
  <si>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</si>
  <si>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</si>
  <si>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</si>
  <si>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</si>
  <si>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</si>
  <si>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</si>
  <si>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</si>
  <si>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</si>
  <si>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</si>
  <si>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</si>
  <si>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</si>
  <si>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</si>
  <si>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</si>
  <si>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</si>
  <si>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</si>
  <si>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</si>
  <si>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</si>
  <si>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</si>
  <si>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</si>
  <si>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</si>
  <si>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</si>
  <si>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</si>
  <si>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</si>
  <si>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</si>
  <si>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</si>
  <si>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</si>
  <si>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</si>
  <si>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</si>
  <si>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</si>
  <si>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</si>
  <si>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</si>
  <si>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</si>
  <si>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</si>
  <si>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</si>
  <si>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</si>
  <si>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</si>
  <si>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</si>
  <si>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</si>
  <si>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</si>
  <si>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</si>
  <si>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</si>
  <si>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</si>
  <si>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</si>
  <si>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</si>
  <si>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</si>
  <si>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</si>
  <si>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</si>
  <si>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</si>
  <si>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</si>
  <si>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</si>
  <si>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</si>
  <si>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</si>
  <si>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</si>
  <si>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</si>
  <si>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</si>
  <si>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</si>
  <si>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</si>
  <si>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</si>
  <si>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</si>
  <si>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</si>
  <si>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</si>
  <si>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</si>
  <si>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</si>
  <si>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</si>
  <si>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</si>
  <si>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</si>
  <si>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</si>
  <si>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</si>
  <si>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</si>
  <si>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</si>
  <si>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</si>
  <si>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</si>
  <si>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</si>
  <si>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</si>
  <si>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</si>
  <si>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</si>
  <si>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</si>
  <si>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</si>
  <si>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</si>
  <si>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</si>
  <si>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</si>
  <si>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</si>
  <si>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</si>
  <si>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</si>
  <si>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</si>
  <si>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</si>
  <si>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</si>
  <si>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</si>
  <si>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</si>
  <si>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</si>
  <si>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</si>
  <si>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</si>
  <si>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</si>
  <si>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</si>
  <si>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</si>
  <si>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</si>
  <si>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</si>
  <si>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</si>
  <si>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</si>
  <si>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</si>
  <si>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</si>
  <si>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</si>
  <si>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</si>
  <si>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</si>
  <si>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</si>
  <si>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</si>
  <si>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</si>
  <si>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</si>
  <si>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</si>
  <si>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</si>
  <si>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</si>
  <si>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</si>
  <si>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</si>
  <si>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</si>
  <si>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</si>
  <si>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</si>
  <si>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</si>
  <si>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</si>
  <si>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</si>
  <si>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</si>
  <si>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</si>
  <si>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</si>
  <si>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</si>
  <si>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</si>
  <si>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</si>
  <si>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</si>
  <si>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</si>
  <si>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</si>
  <si>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</si>
  <si>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</si>
  <si>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</si>
  <si>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</si>
  <si>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</si>
  <si>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</si>
  <si>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</si>
  <si>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</si>
  <si>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</si>
  <si>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</si>
  <si>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</si>
  <si>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</si>
  <si>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</si>
  <si>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</si>
  <si>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</si>
  <si>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</si>
  <si>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</si>
  <si>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</si>
  <si>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</si>
  <si>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</si>
  <si>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</si>
  <si>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</si>
  <si>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</si>
  <si>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</si>
  <si>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</si>
  <si>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</si>
  <si>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</si>
  <si>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</si>
  <si>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</si>
  <si>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</si>
  <si>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</si>
  <si>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</si>
  <si>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</si>
  <si>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</si>
  <si>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</si>
  <si>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</si>
  <si>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</si>
  <si>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</si>
  <si>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</si>
  <si>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</si>
  <si>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</si>
  <si>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</si>
  <si>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</si>
  <si>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</si>
  <si>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</si>
  <si>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</si>
  <si>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</si>
  <si>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</si>
  <si>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</si>
  <si>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</si>
  <si>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</si>
  <si>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</si>
  <si>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</si>
  <si>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</si>
  <si>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</si>
  <si>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</si>
  <si>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</si>
  <si>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</si>
  <si>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</si>
  <si>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</si>
  <si>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</si>
  <si>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</si>
  <si>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</si>
  <si>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</si>
  <si>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</si>
  <si>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</si>
  <si>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</si>
  <si>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</si>
  <si>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</si>
  <si>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</si>
  <si>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</si>
  <si>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</si>
  <si>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</si>
  <si>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</si>
  <si>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</si>
  <si>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</si>
  <si>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</si>
  <si>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</si>
  <si>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</si>
  <si>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</si>
  <si>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</si>
  <si>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</si>
  <si>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</si>
  <si>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</si>
  <si>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</si>
  <si>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</si>
  <si>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</si>
  <si>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</si>
  <si>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</si>
  <si>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</si>
  <si>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</si>
  <si>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</si>
  <si>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</si>
  <si>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</si>
  <si>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</si>
  <si>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</si>
  <si>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</si>
  <si>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</si>
  <si>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</si>
  <si>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</si>
  <si>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</si>
  <si>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</si>
  <si>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</si>
  <si>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</si>
  <si>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</si>
  <si>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</si>
  <si>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</si>
  <si>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</si>
  <si>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</si>
  <si>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</si>
  <si>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</si>
  <si>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</si>
  <si>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</si>
  <si>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</si>
  <si>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</si>
  <si>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</si>
  <si>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</si>
  <si>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</si>
  <si>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</si>
  <si>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</si>
  <si>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</si>
  <si>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</si>
  <si>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</si>
  <si>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</si>
  <si>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</si>
  <si>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</si>
  <si>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</si>
  <si>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</si>
  <si>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</si>
  <si>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</si>
  <si>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</si>
  <si>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</si>
  <si>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</si>
  <si>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</si>
  <si>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</si>
  <si>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</si>
  <si>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</si>
  <si>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</si>
  <si>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</si>
  <si>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</si>
  <si>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</si>
  <si>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</si>
  <si>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</si>
  <si>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</si>
  <si>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</si>
  <si>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</si>
  <si>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</si>
  <si>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</si>
  <si>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</si>
  <si>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</si>
  <si>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</si>
  <si>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</si>
  <si>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</si>
  <si>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</si>
  <si>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</si>
  <si>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</si>
  <si>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</si>
  <si>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</si>
  <si>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</si>
  <si>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</si>
  <si>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</si>
  <si>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</si>
  <si>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</si>
  <si>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</si>
  <si>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</si>
  <si>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</si>
  <si>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</si>
  <si>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</si>
  <si>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</si>
  <si>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</si>
  <si>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</si>
  <si>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</si>
  <si>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</si>
  <si>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</si>
  <si>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</si>
  <si>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</si>
  <si>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</si>
  <si>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</si>
  <si>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</si>
  <si>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</si>
  <si>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</si>
  <si>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</si>
  <si>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</si>
  <si>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</si>
  <si>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</si>
  <si>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</si>
  <si>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</si>
  <si>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</si>
  <si>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</si>
  <si>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</si>
  <si>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</si>
  <si>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</si>
  <si>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</si>
  <si>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</si>
  <si>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</si>
  <si>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</si>
  <si>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</si>
  <si>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</si>
  <si>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</si>
  <si>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</si>
  <si>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</si>
  <si>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</si>
  <si>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</si>
  <si>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</si>
  <si>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</si>
  <si>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</si>
  <si>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</si>
  <si>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</si>
  <si>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</si>
  <si>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</si>
  <si>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</si>
  <si>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</si>
  <si>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</si>
  <si>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</si>
  <si>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</si>
  <si>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</si>
  <si>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</si>
  <si>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</si>
  <si>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</si>
  <si>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</si>
  <si>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</si>
  <si>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</si>
  <si>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</si>
  <si>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</si>
  <si>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</si>
  <si>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</si>
  <si>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</si>
  <si>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</si>
  <si>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</si>
  <si>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</si>
  <si>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</si>
  <si>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</si>
  <si>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</si>
  <si>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</si>
  <si>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</si>
  <si>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</si>
  <si>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</si>
  <si>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</si>
  <si>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</si>
  <si>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</si>
  <si>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</si>
  <si>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</si>
  <si>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</si>
  <si>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</si>
  <si>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</si>
  <si>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</si>
  <si>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</si>
  <si>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</si>
  <si>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</si>
  <si>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</si>
  <si>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</si>
  <si>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</si>
  <si>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</si>
  <si>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</si>
  <si>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</si>
  <si>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</si>
  <si>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</si>
  <si>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</si>
  <si>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</si>
  <si>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</si>
  <si>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</si>
  <si>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</si>
  <si>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</si>
  <si>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</si>
  <si>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</si>
  <si>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</si>
  <si>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</si>
  <si>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</si>
  <si>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</si>
  <si>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</si>
  <si>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</si>
  <si>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</si>
  <si>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</si>
  <si>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</si>
  <si>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</si>
  <si>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</si>
  <si>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</si>
  <si>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</si>
  <si>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</si>
  <si>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</si>
  <si>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</si>
  <si>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</si>
  <si>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</si>
  <si>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</si>
  <si>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</si>
  <si>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</si>
  <si>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</si>
  <si>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</si>
  <si>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</si>
  <si>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</si>
  <si>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</si>
  <si>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</si>
  <si>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</si>
  <si>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</si>
  <si>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</si>
  <si>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</si>
  <si>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</si>
  <si>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</si>
  <si>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</si>
  <si>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</si>
  <si>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</si>
  <si>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</si>
  <si>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</si>
  <si>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</si>
  <si>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</si>
  <si>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</si>
  <si>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</si>
  <si>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</si>
  <si>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</si>
  <si>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</si>
  <si>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</si>
  <si>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</si>
  <si>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</si>
  <si>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</si>
  <si>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</si>
  <si>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</si>
  <si>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</si>
  <si>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</si>
  <si>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</si>
  <si>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</si>
  <si>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</si>
  <si>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</si>
  <si>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</si>
  <si>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</si>
  <si>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</si>
  <si>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</si>
  <si>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</si>
  <si>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</si>
  <si>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</si>
  <si>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</si>
  <si>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</si>
  <si>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</si>
  <si>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</si>
  <si>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</si>
  <si>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</si>
  <si>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</si>
  <si>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</si>
  <si>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</si>
  <si>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</si>
  <si>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</si>
  <si>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</si>
  <si>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</si>
  <si>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</si>
  <si>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</si>
  <si>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</si>
  <si>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</si>
  <si>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</si>
  <si>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</si>
  <si>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</si>
  <si>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</si>
  <si>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</si>
  <si>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</si>
  <si>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</si>
  <si>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</si>
  <si>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</si>
  <si>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</si>
  <si>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</si>
  <si>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</si>
  <si>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</si>
  <si>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</si>
  <si>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</si>
  <si>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</si>
  <si>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</si>
  <si>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</si>
  <si>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</si>
  <si>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</si>
  <si>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</si>
  <si>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</si>
  <si>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</si>
  <si>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</si>
  <si>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</si>
  <si>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</si>
  <si>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</si>
  <si>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</si>
  <si>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</si>
  <si>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</si>
  <si>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</si>
  <si>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</si>
  <si>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</si>
  <si>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</si>
  <si>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</si>
  <si>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</si>
  <si>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</si>
  <si>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</si>
  <si>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</si>
  <si>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</si>
  <si>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</si>
  <si>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</si>
  <si>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</si>
  <si>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</si>
  <si>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</si>
  <si>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</si>
  <si>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</si>
  <si>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</si>
  <si>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</si>
  <si>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</si>
  <si>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</si>
  <si>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</si>
  <si>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</si>
  <si>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</si>
  <si>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</si>
  <si>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</si>
  <si>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</si>
  <si>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</si>
  <si>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</si>
  <si>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</si>
  <si>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</si>
  <si>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</si>
  <si>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</si>
  <si>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</si>
  <si>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</si>
  <si>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</si>
  <si>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</si>
  <si>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</si>
  <si>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</si>
  <si>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</si>
  <si>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</si>
  <si>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</si>
  <si>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</si>
  <si>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</si>
  <si>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</si>
  <si>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</si>
  <si>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</si>
  <si>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</si>
  <si>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</si>
  <si>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</si>
  <si>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</si>
  <si>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</si>
  <si>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</si>
  <si>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</si>
  <si>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</si>
  <si>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</si>
  <si>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</si>
  <si>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</si>
  <si>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</si>
  <si>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</si>
  <si>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</si>
  <si>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</si>
  <si>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</si>
  <si>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</si>
  <si>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</si>
  <si>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</si>
  <si>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</si>
  <si>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</si>
  <si>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</si>
  <si>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</si>
  <si>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</si>
  <si>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</si>
  <si>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</si>
  <si>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</si>
  <si>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</si>
  <si>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</si>
  <si>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</si>
  <si>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</si>
  <si>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</si>
  <si>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</si>
  <si>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</si>
  <si>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</si>
  <si>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</si>
  <si>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</si>
  <si>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</si>
  <si>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</si>
  <si>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</si>
  <si>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</si>
  <si>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</si>
  <si>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</si>
  <si>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</si>
  <si>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</si>
  <si>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</si>
  <si>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</si>
  <si>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</si>
  <si>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</si>
  <si>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</si>
  <si>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</si>
  <si>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</si>
  <si>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</si>
  <si>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</si>
  <si>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</si>
  <si>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</si>
  <si>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</si>
  <si>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</si>
  <si>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</si>
  <si>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</si>
  <si>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</si>
  <si>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</si>
  <si>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</si>
  <si>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</si>
  <si>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</si>
  <si>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</si>
  <si>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</si>
  <si>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</si>
  <si>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</si>
  <si>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</si>
  <si>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</si>
  <si>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</si>
  <si>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</si>
  <si>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</si>
  <si>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</si>
  <si>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</si>
  <si>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</si>
  <si>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</si>
  <si>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</si>
  <si>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</si>
  <si>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</si>
  <si>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</si>
  <si>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</si>
  <si>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</si>
  <si>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</si>
  <si>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</si>
  <si>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</si>
  <si>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</si>
  <si>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</si>
  <si>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</si>
  <si>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</si>
  <si>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</si>
  <si>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</si>
  <si>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</si>
  <si>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</si>
  <si>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</si>
  <si>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</si>
  <si>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</si>
  <si>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</si>
  <si>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</si>
  <si>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</si>
  <si>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</si>
  <si>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</si>
  <si>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</si>
  <si>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</si>
  <si>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</si>
  <si>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</si>
  <si>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</si>
  <si>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</si>
  <si>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</si>
  <si>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</si>
  <si>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</si>
  <si>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</si>
  <si>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</si>
  <si>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</si>
  <si>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</si>
  <si>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</si>
  <si>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</si>
  <si>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</si>
  <si>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</si>
  <si>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</si>
  <si>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</si>
  <si>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</si>
  <si>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</si>
  <si>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</si>
  <si>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</si>
  <si>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</si>
  <si>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</si>
  <si>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</si>
  <si>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</si>
  <si>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</si>
  <si>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</si>
  <si>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</si>
  <si>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</si>
  <si>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</si>
  <si>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</si>
  <si>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</si>
  <si>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</si>
  <si>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</si>
  <si>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</si>
  <si>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</si>
  <si>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</si>
  <si>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</si>
  <si>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</si>
  <si>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</si>
  <si>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</si>
  <si>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</si>
  <si>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</si>
  <si>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</si>
  <si>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</si>
  <si>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</si>
  <si>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</si>
  <si>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</si>
  <si>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</si>
  <si>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</si>
  <si>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</si>
  <si>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</si>
  <si>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</si>
  <si>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</si>
  <si>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</si>
  <si>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</si>
  <si>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</si>
  <si>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</si>
  <si>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</si>
  <si>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</si>
  <si>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</si>
  <si>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</si>
  <si>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</si>
  <si>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</si>
  <si>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</si>
  <si>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</si>
  <si>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</si>
  <si>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</si>
  <si>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</si>
  <si>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</si>
  <si>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</si>
  <si>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</si>
  <si>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</si>
  <si>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</si>
  <si>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</si>
  <si>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</si>
  <si>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</si>
  <si>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</si>
  <si>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</si>
  <si>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</si>
  <si>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</si>
  <si>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</si>
  <si>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</si>
  <si>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</si>
  <si>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</si>
  <si>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</si>
  <si>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</si>
  <si>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</si>
  <si>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</si>
  <si>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</si>
  <si>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</si>
  <si>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</si>
  <si>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</si>
  <si>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</si>
  <si>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</si>
  <si>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</si>
  <si>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</si>
  <si>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</si>
  <si>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</si>
  <si>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</si>
  <si>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</si>
  <si>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</si>
  <si>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</si>
  <si>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</si>
  <si>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</si>
  <si>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</si>
  <si>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</si>
  <si>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</si>
  <si>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</si>
  <si>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</si>
  <si>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</si>
  <si>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</si>
  <si>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</si>
  <si>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</si>
  <si>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</si>
  <si>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</si>
  <si>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</si>
  <si>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</si>
  <si>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</si>
  <si>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</si>
  <si>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</si>
  <si>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</si>
  <si>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</si>
  <si>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</si>
  <si>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</si>
  <si>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</si>
  <si>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</si>
  <si>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</si>
  <si>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</si>
  <si>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</si>
  <si>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</si>
  <si>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</si>
  <si>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</si>
  <si>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</si>
  <si>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</si>
  <si>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</si>
  <si>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</si>
  <si>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</si>
  <si>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</si>
  <si>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</si>
  <si>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</si>
  <si>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</si>
  <si>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</si>
  <si>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</si>
  <si>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</si>
  <si>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</si>
  <si>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</si>
  <si>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</si>
  <si>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</si>
  <si>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</si>
  <si>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</si>
  <si>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</si>
  <si>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</si>
  <si>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</si>
  <si>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</si>
  <si>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</si>
  <si>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</si>
  <si>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</si>
  <si>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</si>
  <si>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</si>
  <si>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</si>
  <si>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</si>
  <si>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</si>
  <si>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</si>
  <si>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</si>
  <si>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</si>
  <si>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</si>
  <si>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</si>
  <si>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</si>
  <si>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</si>
  <si>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</si>
  <si>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</si>
  <si>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</si>
  <si>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</si>
  <si>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</si>
  <si>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</si>
  <si>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</si>
  <si>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</si>
  <si>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</si>
  <si>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</si>
  <si>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</si>
  <si>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</si>
  <si>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</si>
  <si>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</si>
  <si>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</si>
  <si>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</si>
  <si>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</si>
  <si>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</si>
  <si>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</si>
  <si>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</si>
  <si>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</si>
  <si>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</si>
  <si>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</si>
  <si>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</si>
  <si>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</si>
  <si>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</si>
  <si>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</si>
  <si>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</si>
  <si>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</si>
  <si>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</si>
  <si>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</si>
  <si>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</si>
  <si>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</si>
  <si>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</si>
  <si>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</si>
  <si>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</si>
  <si>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</si>
  <si>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</si>
  <si>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</si>
  <si>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</si>
  <si>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</si>
  <si>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</si>
  <si>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</si>
  <si>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</si>
  <si>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</si>
  <si>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</si>
  <si>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</si>
  <si>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</si>
  <si>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</si>
  <si>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</si>
  <si>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</si>
  <si>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</si>
  <si>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</si>
  <si>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</si>
  <si>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</si>
  <si>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</si>
  <si>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</si>
  <si>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</si>
  <si>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</si>
  <si>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</si>
  <si>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</si>
  <si>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</si>
  <si>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</si>
  <si>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</si>
  <si>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</si>
  <si>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</si>
  <si>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</si>
  <si>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</si>
  <si>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</si>
  <si>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</si>
  <si>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</si>
  <si>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</si>
  <si>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</si>
  <si>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</si>
  <si>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</si>
  <si>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</si>
  <si>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</si>
  <si>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</si>
  <si>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</si>
  <si>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</si>
  <si>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</si>
  <si>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</si>
  <si>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</si>
  <si>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</si>
  <si>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</si>
  <si>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</si>
  <si>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</si>
  <si>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</si>
  <si>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</si>
  <si>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</si>
  <si>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</si>
  <si>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</si>
  <si>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</si>
  <si>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</si>
  <si>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</si>
  <si>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</si>
  <si>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</si>
  <si>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</si>
  <si>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</si>
  <si>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</si>
  <si>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</si>
  <si>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</si>
  <si>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</si>
  <si>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</si>
  <si>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</si>
  <si>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</si>
  <si>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</si>
  <si>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</si>
  <si>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</si>
  <si>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</si>
  <si>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</si>
  <si>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</si>
  <si>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</si>
  <si>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</si>
  <si>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</si>
  <si>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</si>
  <si>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</si>
  <si>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</si>
  <si>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</si>
  <si>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</si>
  <si>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</si>
  <si>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</si>
  <si>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</si>
  <si>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</si>
  <si>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</si>
  <si>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</si>
  <si>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</si>
  <si>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</si>
  <si>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</si>
  <si>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</si>
  <si>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</si>
  <si>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</si>
  <si>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</si>
  <si>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</si>
  <si>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</si>
  <si>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</si>
  <si>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</si>
  <si>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</si>
  <si>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</si>
  <si>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</si>
  <si>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</si>
  <si>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</si>
  <si>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</si>
  <si>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</si>
  <si>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</si>
  <si>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</si>
  <si>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</si>
  <si>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</si>
  <si>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</si>
  <si>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</si>
  <si>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</si>
  <si>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</si>
  <si>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</si>
  <si>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</si>
  <si>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</si>
  <si>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</si>
  <si>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</si>
  <si>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</si>
  <si>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</si>
  <si>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</si>
  <si>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</si>
  <si>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</si>
  <si>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</si>
  <si>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</si>
  <si>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</si>
  <si>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</si>
  <si>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</si>
  <si>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</si>
  <si>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</si>
  <si>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</si>
  <si>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</si>
  <si>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</si>
  <si>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</si>
  <si>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</si>
  <si>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</si>
  <si>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</si>
  <si>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</si>
  <si>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</si>
  <si>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</si>
  <si>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</si>
  <si>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</si>
  <si>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</si>
  <si>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</si>
  <si>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</si>
  <si>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</si>
  <si>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</si>
  <si>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</si>
  <si>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</si>
  <si>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</si>
  <si>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</si>
  <si>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</si>
  <si>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</si>
  <si>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</si>
  <si>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</si>
  <si>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</si>
  <si>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</si>
  <si>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</si>
  <si>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</si>
  <si>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</si>
  <si>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</si>
  <si>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</si>
  <si>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</si>
  <si>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</si>
  <si>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</si>
  <si>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</si>
  <si>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</si>
  <si>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</si>
  <si>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</si>
  <si>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</si>
  <si>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</si>
  <si>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</si>
  <si>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</si>
  <si>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</si>
  <si>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</si>
  <si>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</si>
  <si>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</si>
  <si>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</si>
  <si>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</si>
  <si>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</si>
  <si>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</si>
  <si>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</si>
  <si>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</si>
  <si>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</si>
  <si>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</si>
  <si>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</si>
  <si>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</si>
  <si>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</si>
  <si>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</si>
  <si>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</si>
  <si>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</si>
  <si>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</si>
  <si>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</si>
  <si>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</si>
  <si>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</si>
  <si>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</si>
  <si>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</si>
  <si>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</si>
  <si>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</si>
  <si>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</si>
  <si>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</si>
  <si>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</si>
  <si>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</si>
  <si>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</si>
  <si>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</si>
  <si>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</si>
  <si>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</si>
  <si>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</si>
  <si>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</si>
  <si>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</si>
  <si>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</si>
  <si>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</si>
  <si>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</si>
  <si>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</si>
  <si>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</si>
  <si>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</si>
  <si>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</si>
  <si>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</si>
  <si>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</si>
  <si>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</si>
  <si>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</si>
  <si>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</si>
  <si>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</si>
  <si>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</si>
  <si>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</si>
  <si>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</si>
  <si>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</si>
  <si>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</si>
  <si>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</si>
  <si>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</si>
  <si>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</si>
  <si>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</si>
  <si>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</si>
  <si>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</si>
  <si>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</si>
  <si>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</si>
  <si>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</si>
  <si>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</si>
  <si>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</si>
  <si>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</si>
  <si>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</si>
  <si>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</si>
  <si>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</si>
  <si>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</si>
  <si>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</si>
  <si>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</si>
  <si>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</si>
  <si>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</si>
  <si>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</si>
  <si>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</si>
  <si>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</si>
  <si>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</si>
  <si>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</si>
  <si>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</si>
  <si>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</si>
  <si>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</si>
  <si>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</si>
  <si>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</si>
  <si>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</si>
  <si>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</si>
  <si>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</si>
  <si>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</si>
  <si>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</si>
  <si>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</si>
  <si>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</si>
  <si>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</si>
  <si>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</si>
  <si>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</si>
  <si>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</si>
  <si>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</si>
  <si>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</si>
  <si>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</si>
  <si>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</si>
  <si>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</si>
  <si>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</si>
  <si>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</si>
  <si>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</si>
  <si>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</si>
  <si>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</si>
  <si>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</si>
  <si>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</si>
  <si>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</si>
  <si>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</si>
  <si>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</si>
  <si>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</si>
  <si>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</si>
  <si>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</si>
  <si>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</si>
  <si>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</si>
  <si>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</si>
  <si>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</si>
  <si>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</si>
  <si>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</si>
  <si>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</si>
  <si>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</si>
  <si>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</si>
  <si>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</si>
  <si>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</si>
  <si>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</si>
  <si>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</si>
  <si>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</si>
  <si>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</si>
  <si>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</si>
  <si>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</si>
  <si>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</si>
  <si>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</si>
  <si>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</si>
  <si>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</si>
  <si>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</si>
  <si>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</si>
  <si>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</si>
  <si>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</si>
  <si>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</si>
  <si>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</si>
  <si>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</si>
  <si>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</si>
  <si>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</si>
  <si>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</si>
  <si>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</si>
  <si>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</si>
  <si>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</si>
  <si>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</si>
  <si>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</si>
  <si>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</si>
  <si>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</si>
  <si>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</si>
  <si>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</si>
  <si>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</si>
  <si>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</si>
  <si>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</si>
  <si>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</si>
  <si>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</si>
  <si>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</si>
  <si>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</si>
  <si>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</si>
  <si>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</si>
  <si>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</si>
  <si>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</si>
  <si>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</si>
  <si>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</si>
  <si>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</si>
  <si>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</si>
  <si>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</si>
  <si>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</si>
  <si>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</si>
  <si>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</si>
  <si>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</si>
  <si>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</si>
  <si>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</si>
  <si>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</si>
  <si>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</si>
  <si>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</si>
  <si>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</si>
  <si>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</si>
  <si>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</si>
  <si>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</si>
  <si>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</si>
  <si>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</si>
  <si>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</si>
  <si>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</si>
  <si>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</si>
  <si>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</si>
  <si>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</si>
  <si>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</si>
  <si>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</si>
  <si>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</si>
  <si>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</si>
  <si>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</si>
  <si>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</si>
  <si>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</si>
  <si>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</si>
  <si>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</si>
  <si>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</si>
  <si>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</si>
  <si>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</si>
  <si>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</si>
  <si>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</si>
  <si>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</si>
  <si>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</si>
  <si>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</si>
  <si>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</si>
  <si>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</si>
  <si>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</si>
  <si>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</si>
  <si>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</si>
  <si>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</si>
  <si>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</si>
  <si>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</si>
  <si>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</si>
  <si>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</si>
  <si>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</si>
  <si>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</si>
  <si>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</si>
  <si>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</si>
  <si>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</si>
  <si>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</si>
  <si>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</si>
  <si>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</si>
  <si>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</si>
  <si>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</si>
  <si>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</si>
  <si>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</si>
  <si>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</si>
  <si>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</si>
  <si>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</si>
  <si>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</si>
  <si>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</si>
  <si>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</si>
  <si>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</si>
  <si>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</si>
  <si>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</si>
  <si>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</si>
  <si>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</si>
  <si>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</si>
  <si>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</si>
  <si>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</si>
  <si>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</si>
  <si>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</si>
  <si>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</si>
  <si>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</si>
  <si>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</si>
  <si>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</si>
  <si>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</si>
  <si>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</si>
  <si>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</si>
  <si>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</si>
  <si>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</si>
  <si>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</si>
  <si>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</si>
  <si>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</si>
  <si>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</si>
  <si>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</si>
  <si>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</si>
  <si>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</si>
  <si>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</si>
  <si>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</si>
  <si>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</si>
  <si>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</si>
  <si>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</si>
  <si>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</si>
  <si>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</si>
  <si>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</si>
  <si>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</si>
  <si>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</si>
  <si>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</si>
  <si>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</si>
  <si>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</si>
  <si>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</si>
  <si>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</si>
  <si>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</si>
  <si>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</si>
  <si>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</si>
  <si>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</si>
  <si>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</si>
  <si>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</si>
  <si>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</si>
  <si>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</si>
  <si>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</si>
  <si>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</si>
  <si>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</si>
  <si>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</si>
  <si>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</si>
  <si>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</si>
  <si>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</si>
  <si>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</si>
  <si>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</si>
  <si>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</si>
  <si>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</si>
  <si>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</si>
  <si>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</si>
  <si>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</si>
  <si>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</si>
  <si>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</si>
  <si>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</si>
  <si>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</si>
  <si>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</si>
  <si>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</si>
  <si>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</si>
  <si>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</si>
  <si>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</si>
  <si>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</si>
  <si>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</si>
  <si>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</si>
  <si>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</si>
  <si>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</si>
  <si>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</si>
  <si>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</si>
  <si>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</si>
  <si>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</si>
  <si>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</si>
  <si>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</si>
  <si>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</si>
  <si>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</si>
  <si>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</si>
  <si>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</si>
  <si>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</si>
  <si>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</si>
  <si>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</si>
  <si>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</si>
  <si>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</si>
  <si>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</si>
  <si>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</si>
  <si>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</si>
  <si>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</si>
  <si>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</si>
  <si>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</si>
  <si>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</si>
  <si>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</si>
  <si>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</si>
  <si>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</si>
  <si>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</si>
  <si>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</si>
  <si>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</si>
  <si>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</si>
  <si>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</si>
  <si>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</si>
  <si>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</si>
  <si>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</si>
  <si>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</si>
  <si>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</si>
  <si>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</si>
  <si>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</si>
  <si>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</si>
  <si>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</si>
  <si>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</si>
  <si>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</si>
  <si>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</si>
  <si>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</si>
  <si>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</si>
  <si>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</si>
  <si>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</si>
  <si>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</si>
  <si>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</si>
  <si>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</si>
  <si>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</si>
  <si>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</si>
  <si>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</si>
  <si>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</si>
  <si>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</si>
  <si>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</si>
  <si>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</si>
  <si>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</si>
  <si>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</si>
  <si>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</si>
  <si>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</si>
  <si>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</si>
  <si>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</si>
  <si>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</si>
  <si>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</si>
  <si>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</si>
  <si>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</si>
  <si>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</si>
  <si>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</si>
  <si>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</si>
  <si>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</si>
  <si>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</si>
  <si>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</si>
  <si>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</si>
  <si>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</si>
  <si>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</si>
  <si>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</si>
  <si>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</si>
  <si>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</si>
  <si>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</si>
  <si>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</si>
  <si>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</si>
  <si>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</si>
  <si>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</si>
  <si>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</si>
  <si>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</si>
  <si>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</si>
  <si>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</si>
  <si>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</si>
  <si>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</si>
  <si>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</si>
  <si>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</si>
  <si>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</si>
  <si>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</si>
  <si>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</si>
  <si>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</si>
  <si>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</si>
  <si>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</si>
  <si>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</si>
  <si>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</si>
  <si>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</si>
  <si>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</si>
  <si>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</si>
  <si>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</si>
  <si>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</si>
  <si>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</si>
  <si>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</si>
  <si>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</si>
  <si>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</si>
  <si>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</si>
  <si>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</si>
  <si>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</si>
  <si>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</si>
  <si>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</si>
  <si>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</si>
  <si>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</si>
  <si>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</si>
  <si>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</si>
  <si>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</si>
  <si>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</si>
  <si>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</si>
  <si>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</si>
  <si>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</si>
  <si>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</si>
  <si>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</si>
  <si>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</si>
  <si>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</si>
  <si>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</si>
  <si>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</si>
  <si>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</si>
  <si>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</si>
  <si>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</si>
  <si>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</si>
  <si>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</si>
  <si>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</si>
  <si>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</si>
  <si>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</si>
  <si>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</si>
  <si>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</si>
  <si>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</si>
  <si>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</si>
  <si>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</si>
  <si>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</si>
  <si>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</si>
  <si>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</si>
  <si>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</si>
  <si>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</si>
  <si>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</si>
  <si>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</si>
  <si>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</si>
  <si>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</si>
  <si>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</si>
  <si>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</si>
  <si>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</si>
  <si>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</si>
  <si>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</si>
  <si>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</si>
  <si>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</si>
  <si>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</si>
  <si>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</si>
  <si>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</si>
  <si>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</si>
  <si>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</si>
  <si>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</si>
  <si>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</si>
  <si>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</si>
  <si>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</si>
  <si>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</si>
  <si>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</si>
  <si>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</si>
  <si>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</si>
  <si>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</si>
  <si>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</si>
  <si>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</si>
  <si>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</si>
  <si>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</si>
  <si>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</si>
  <si>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</si>
  <si>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</si>
  <si>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</si>
  <si>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</si>
  <si>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</si>
  <si>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</si>
  <si>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</si>
  <si>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</si>
  <si>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</si>
  <si>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</si>
  <si>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</si>
  <si>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</si>
  <si>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</si>
  <si>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</si>
  <si>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</si>
  <si>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</si>
  <si>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</si>
  <si>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</si>
  <si>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</si>
  <si>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</si>
  <si>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</si>
  <si>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</si>
  <si>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</si>
  <si>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</si>
  <si>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</si>
  <si>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</si>
  <si>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</si>
  <si>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</si>
  <si>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</si>
  <si>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</si>
  <si>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</si>
  <si>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</si>
  <si>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</si>
  <si>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</si>
  <si>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</si>
  <si>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</si>
  <si>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</si>
  <si>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</si>
  <si>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</si>
  <si>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</si>
  <si>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</si>
  <si>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</si>
  <si>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</si>
  <si>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</si>
  <si>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</si>
  <si>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</si>
  <si>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</si>
  <si>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</si>
  <si>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</si>
  <si>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</si>
  <si>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</si>
  <si>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</si>
  <si>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</si>
  <si>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</si>
  <si>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</si>
  <si>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</si>
  <si>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</si>
  <si>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</si>
  <si>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</si>
  <si>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</si>
  <si>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</si>
  <si>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</si>
  <si>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</si>
  <si>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</si>
  <si>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</si>
  <si>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</si>
  <si>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</si>
  <si>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</si>
  <si>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</si>
  <si>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</si>
  <si>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</si>
  <si>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</si>
  <si>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</si>
  <si>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</si>
  <si>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</si>
  <si>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</si>
  <si>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</si>
  <si>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</si>
  <si>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</si>
  <si>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</si>
  <si>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</si>
  <si>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</si>
  <si>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</si>
  <si>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</si>
  <si>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</si>
  <si>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</si>
  <si>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</si>
  <si>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</si>
  <si>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</si>
  <si>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</si>
  <si>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</si>
  <si>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</si>
  <si>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</si>
  <si>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</si>
  <si>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</si>
  <si>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</si>
  <si>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</si>
  <si>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</si>
  <si>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</si>
  <si>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</si>
  <si>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</si>
  <si>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</si>
  <si>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</si>
  <si>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</si>
  <si>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</si>
  <si>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</si>
  <si>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</si>
  <si>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</si>
  <si>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</si>
  <si>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</si>
  <si>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</si>
  <si>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</si>
  <si>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</si>
  <si>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</si>
  <si>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</si>
  <si>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</si>
  <si>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</si>
  <si>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</si>
  <si>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</si>
  <si>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</si>
  <si>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</si>
  <si>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</si>
  <si>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</si>
  <si>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</si>
  <si>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</si>
  <si>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</si>
  <si>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</si>
  <si>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</si>
  <si>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</si>
  <si>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</si>
  <si>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</si>
  <si>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</si>
  <si>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</si>
  <si>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</si>
  <si>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</si>
  <si>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</si>
  <si>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</si>
  <si>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</si>
  <si>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</si>
  <si>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</si>
  <si>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</si>
  <si>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</si>
  <si>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</si>
  <si>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</si>
  <si>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</si>
  <si>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</si>
  <si>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</si>
  <si>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</si>
  <si>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</si>
  <si>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</si>
  <si>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</si>
  <si>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</si>
  <si>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</si>
  <si>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</si>
  <si>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</si>
  <si>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</si>
  <si>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</si>
  <si>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</si>
  <si>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</si>
  <si>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</si>
  <si>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</si>
  <si>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</si>
  <si>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</si>
  <si>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</si>
  <si>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</si>
  <si>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</si>
  <si>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</si>
  <si>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</si>
  <si>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</si>
  <si>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</si>
  <si>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</si>
  <si>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</si>
  <si>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</si>
  <si>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</si>
  <si>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</si>
  <si>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</si>
  <si>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</si>
  <si>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</si>
  <si>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</si>
  <si>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</si>
  <si>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</si>
  <si>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</si>
  <si>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</si>
  <si>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</si>
  <si>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</si>
  <si>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</si>
  <si>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</si>
  <si>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</si>
  <si>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</si>
  <si>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</si>
  <si>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</si>
  <si>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</si>
  <si>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</si>
  <si>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</si>
  <si>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</si>
  <si>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</si>
  <si>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</si>
  <si>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</si>
  <si>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</si>
  <si>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</si>
  <si>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</si>
  <si>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</si>
  <si>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</si>
  <si>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</si>
  <si>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</si>
  <si>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</si>
  <si>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</si>
  <si>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</si>
  <si>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</si>
  <si>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</si>
  <si>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</si>
  <si>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</si>
  <si>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</si>
  <si>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</si>
  <si>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</si>
  <si>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</si>
  <si>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</si>
  <si>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</si>
  <si>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</si>
  <si>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</si>
  <si>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</si>
  <si>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</si>
  <si>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</si>
  <si>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</si>
  <si>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</si>
  <si>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</si>
  <si>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</si>
  <si>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</si>
  <si>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</si>
  <si>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</si>
  <si>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</si>
  <si>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</si>
  <si>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</si>
  <si>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</si>
  <si>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</si>
  <si>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</si>
  <si>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</si>
  <si>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</si>
  <si>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</si>
  <si>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</si>
  <si>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</si>
  <si>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</si>
  <si>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</si>
  <si>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</si>
  <si>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</si>
  <si>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</si>
  <si>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</si>
  <si>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</si>
  <si>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</si>
  <si>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</si>
  <si>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</si>
  <si>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</si>
  <si>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</si>
  <si>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</si>
  <si>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</si>
  <si>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</si>
  <si>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</si>
  <si>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</si>
  <si>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</si>
  <si>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</si>
  <si>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</si>
  <si>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</si>
  <si>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</si>
  <si>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</si>
  <si>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</si>
  <si>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</si>
  <si>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</si>
  <si>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</si>
  <si>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</si>
  <si>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</si>
  <si>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</si>
  <si>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</si>
  <si>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</si>
  <si>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</si>
  <si>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</si>
  <si>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</si>
  <si>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</si>
  <si>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</si>
  <si>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</si>
  <si>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</si>
  <si>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</si>
  <si>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</si>
  <si>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</si>
  <si>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</si>
  <si>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</si>
  <si>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</si>
  <si>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</si>
  <si>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</si>
  <si>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</si>
  <si>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</si>
  <si>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</si>
  <si>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</si>
  <si>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</si>
  <si>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</si>
  <si>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</si>
  <si>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</si>
  <si>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</si>
  <si>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</si>
  <si>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</si>
  <si>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</si>
  <si>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</si>
  <si>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</si>
  <si>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</si>
  <si>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</si>
  <si>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</si>
  <si>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</si>
  <si>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</si>
  <si>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</si>
  <si>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</si>
  <si>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</si>
  <si>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</si>
  <si>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</si>
  <si>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</si>
  <si>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</si>
  <si>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</si>
  <si>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</si>
  <si>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</si>
  <si>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</si>
  <si>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</si>
  <si>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</si>
  <si>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</si>
  <si>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</si>
  <si>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</si>
  <si>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</si>
  <si>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</si>
  <si>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</si>
  <si>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</si>
  <si>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</si>
  <si>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</si>
  <si>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</si>
  <si>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</si>
  <si>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</si>
  <si>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</si>
  <si>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</si>
  <si>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</si>
  <si>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</si>
  <si>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</si>
  <si>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</si>
  <si>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</si>
  <si>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</si>
  <si>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</si>
  <si>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</si>
  <si>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</si>
  <si>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</si>
  <si>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</si>
  <si>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</si>
  <si>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</si>
  <si>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</si>
  <si>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</si>
  <si>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</si>
  <si>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</si>
  <si>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</si>
  <si>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</si>
  <si>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</si>
  <si>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</si>
  <si>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</si>
  <si>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</si>
  <si>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</si>
  <si>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</si>
  <si>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</si>
  <si>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</si>
  <si>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</si>
  <si>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</si>
  <si>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</si>
  <si>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</si>
  <si>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</si>
  <si>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</si>
  <si>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</si>
  <si>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</si>
  <si>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</si>
  <si>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</si>
  <si>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</si>
  <si>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</si>
  <si>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</si>
  <si>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</si>
  <si>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</si>
  <si>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</si>
  <si>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</si>
  <si>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</si>
  <si>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</si>
  <si>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</si>
  <si>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</si>
  <si>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</si>
  <si>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</si>
  <si>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</si>
  <si>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</si>
  <si>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</si>
  <si>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</si>
  <si>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</si>
  <si>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</si>
  <si>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</si>
  <si>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</si>
  <si>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</si>
  <si>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</si>
  <si>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</si>
  <si>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</si>
  <si>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</si>
  <si>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</si>
  <si>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</si>
  <si>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</si>
  <si>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</si>
  <si>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</si>
  <si>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</si>
  <si>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</si>
  <si>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</si>
  <si>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</si>
  <si>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</si>
  <si>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</si>
  <si>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</si>
  <si>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</si>
  <si>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</si>
  <si>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</si>
  <si>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</si>
  <si>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</si>
  <si>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</si>
  <si>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</si>
  <si>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</si>
  <si>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</si>
  <si>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</si>
  <si>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</si>
  <si>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</si>
  <si>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</si>
  <si>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</si>
  <si>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</si>
  <si>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</si>
  <si>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</si>
  <si>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</si>
  <si>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</si>
  <si>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</si>
  <si>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</si>
  <si>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</si>
  <si>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</si>
  <si>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</si>
  <si>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</si>
  <si>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</si>
  <si>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</si>
  <si>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</si>
  <si>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</si>
  <si>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</si>
  <si>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</si>
  <si>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</si>
  <si>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</si>
  <si>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</si>
  <si>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</si>
  <si>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</si>
  <si>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</si>
  <si>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</si>
  <si>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</si>
  <si>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</si>
  <si>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</si>
  <si>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</si>
  <si>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</si>
  <si>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</si>
  <si>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</si>
  <si>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</si>
  <si>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</si>
  <si>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</si>
  <si>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</si>
  <si>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</si>
  <si>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</si>
  <si>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</si>
  <si>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</si>
  <si>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</si>
  <si>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</si>
  <si>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</si>
  <si>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</si>
  <si>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</si>
  <si>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</si>
  <si>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</si>
  <si>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</si>
  <si>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</si>
  <si>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</si>
  <si>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</si>
  <si>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</si>
  <si>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</si>
  <si>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</si>
  <si>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</si>
  <si>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</si>
  <si>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</si>
  <si>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</si>
  <si>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</si>
  <si>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</si>
  <si>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</si>
  <si>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</si>
  <si>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</si>
  <si>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</si>
  <si>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</si>
  <si>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</si>
  <si>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</si>
  <si>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</si>
  <si>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</si>
  <si>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</si>
  <si>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</si>
  <si>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</si>
  <si>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</si>
  <si>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</si>
  <si>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</si>
  <si>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</si>
  <si>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</si>
  <si>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</si>
  <si>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</si>
  <si>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</si>
  <si>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</si>
  <si>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</si>
  <si>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</si>
  <si>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</si>
  <si>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</si>
  <si>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</si>
  <si>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</si>
  <si>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</si>
  <si>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</si>
  <si>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</si>
  <si>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</si>
  <si>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</si>
  <si>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</si>
  <si>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</si>
  <si>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</si>
  <si>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</si>
  <si>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</si>
  <si>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</si>
  <si>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</si>
  <si>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</si>
  <si>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</si>
  <si>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</si>
  <si>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</si>
  <si>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</si>
  <si>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</si>
  <si>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</si>
  <si>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</si>
  <si>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</si>
  <si>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</si>
  <si>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</si>
  <si>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</si>
  <si>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</si>
  <si>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</si>
  <si>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</si>
  <si>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</si>
  <si>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</si>
  <si>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</si>
  <si>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</si>
  <si>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</si>
  <si>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</si>
  <si>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</si>
  <si>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</si>
  <si>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</si>
  <si>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</si>
  <si>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</si>
  <si>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</si>
  <si>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</si>
  <si>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</si>
  <si>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</si>
  <si>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</si>
  <si>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</si>
  <si>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</si>
  <si>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</si>
  <si>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</si>
  <si>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</si>
  <si>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</si>
  <si>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</si>
  <si>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</si>
  <si>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</si>
  <si>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</si>
  <si>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</si>
  <si>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</si>
  <si>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</si>
  <si>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</si>
  <si>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</si>
  <si>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</si>
  <si>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</si>
  <si>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</si>
  <si>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</si>
  <si>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</si>
  <si>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</si>
  <si>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</si>
  <si>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</si>
  <si>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</si>
  <si>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</si>
  <si>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</si>
  <si>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</si>
  <si>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</si>
  <si>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</si>
  <si>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</si>
  <si>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</si>
  <si>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</si>
  <si>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</si>
  <si>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</si>
  <si>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</si>
  <si>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</si>
  <si>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</si>
  <si>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</si>
  <si>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</si>
  <si>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</si>
  <si>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</si>
  <si>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</si>
  <si>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</si>
  <si>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</si>
  <si>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</si>
  <si>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</si>
  <si>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</si>
  <si>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</si>
  <si>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</si>
  <si>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</si>
  <si>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</si>
  <si>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</si>
  <si>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</si>
  <si>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</si>
  <si>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</si>
  <si>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</si>
  <si>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</si>
  <si>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</si>
  <si>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</si>
  <si>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</si>
  <si>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</si>
  <si>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</si>
  <si>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</si>
  <si>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</si>
  <si>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</si>
  <si>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</si>
  <si>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</si>
  <si>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</si>
  <si>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</si>
  <si>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</si>
  <si>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</si>
  <si>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</si>
  <si>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</si>
  <si>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</si>
  <si>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</si>
  <si>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</si>
  <si>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</si>
  <si>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</si>
  <si>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</si>
  <si>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</si>
  <si>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</si>
  <si>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</si>
  <si>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</si>
  <si>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</si>
  <si>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</si>
  <si>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</si>
  <si>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</si>
  <si>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</si>
  <si>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</si>
  <si>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</si>
  <si>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</si>
  <si>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</si>
  <si>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</si>
  <si>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</si>
  <si>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</si>
  <si>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</si>
  <si>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</si>
  <si>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</si>
  <si>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</si>
  <si>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</si>
  <si>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</si>
  <si>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</si>
  <si>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</si>
  <si>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</si>
  <si>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</si>
  <si>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</si>
  <si>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</si>
  <si>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</si>
  <si>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</si>
  <si>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</si>
  <si>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</si>
  <si>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</si>
  <si>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</si>
  <si>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</si>
  <si>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</si>
  <si>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</si>
  <si>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</si>
  <si>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</si>
  <si>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</si>
  <si>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</si>
  <si>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</si>
  <si>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</si>
  <si>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</si>
  <si>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</si>
  <si>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</si>
  <si>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</si>
  <si>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</si>
  <si>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</si>
  <si>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</si>
  <si>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</si>
  <si>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</si>
  <si>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</si>
  <si>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</si>
  <si>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</si>
  <si>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</si>
  <si>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</si>
  <si>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</si>
  <si>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</si>
  <si>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</si>
  <si>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</si>
  <si>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</si>
  <si>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</si>
  <si>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</si>
  <si>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</si>
  <si>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</si>
  <si>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</si>
  <si>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</si>
  <si>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</si>
  <si>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</si>
  <si>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</si>
  <si>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</si>
  <si>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</si>
  <si>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</si>
  <si>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</si>
  <si>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</si>
  <si>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</si>
  <si>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</si>
  <si>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</si>
  <si>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</si>
  <si>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</si>
  <si>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</si>
  <si>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</si>
  <si>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</si>
  <si>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</si>
  <si>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</si>
  <si>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</si>
  <si>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</si>
  <si>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</si>
  <si>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</si>
  <si>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</si>
  <si>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</si>
  <si>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</si>
  <si>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</si>
  <si>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</si>
  <si>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</si>
  <si>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</si>
  <si>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</si>
  <si>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</si>
  <si>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</si>
  <si>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</si>
  <si>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</si>
  <si>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</si>
  <si>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</si>
  <si>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</si>
  <si>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</si>
  <si>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</si>
  <si>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</si>
  <si>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</si>
  <si>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</si>
  <si>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</si>
  <si>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</si>
  <si>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</si>
  <si>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</si>
  <si>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</si>
  <si>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</si>
  <si>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</si>
  <si>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</si>
  <si>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</si>
  <si>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</si>
  <si>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</si>
  <si>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</si>
  <si>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</si>
  <si>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</si>
  <si>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</si>
  <si>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</si>
  <si>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</si>
  <si>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</si>
  <si>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</si>
  <si>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</si>
  <si>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</si>
  <si>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</si>
  <si>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</si>
  <si>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</si>
  <si>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</si>
  <si>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</si>
  <si>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</si>
  <si>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</si>
  <si>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</si>
  <si>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</si>
  <si>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</si>
  <si>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</si>
  <si>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</si>
  <si>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</si>
  <si>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</si>
  <si>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</si>
  <si>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</si>
  <si>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</si>
  <si>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</si>
  <si>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</si>
  <si>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</si>
  <si>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</si>
  <si>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</si>
  <si>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</si>
  <si>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</si>
  <si>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</si>
  <si>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</si>
  <si>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</si>
  <si>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</si>
  <si>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</si>
  <si>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</si>
  <si>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</si>
  <si>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</si>
  <si>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</si>
  <si>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</si>
  <si>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</si>
  <si>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</si>
  <si>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</si>
  <si>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</si>
  <si>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</si>
  <si>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</si>
  <si>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</si>
  <si>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</si>
  <si>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</si>
  <si>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</si>
  <si>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</si>
  <si>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</si>
  <si>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</si>
  <si>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</si>
  <si>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</si>
  <si>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</si>
  <si>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</si>
  <si>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</si>
  <si>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</si>
  <si>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</si>
  <si>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</si>
  <si>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</si>
  <si>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</si>
  <si>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</si>
  <si>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</si>
  <si>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</si>
  <si>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</si>
  <si>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</si>
  <si>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</si>
  <si>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</si>
  <si>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</si>
  <si>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</si>
  <si>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</si>
  <si>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</si>
  <si>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</si>
  <si>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</si>
  <si>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</si>
  <si>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</si>
  <si>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</si>
  <si>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</si>
  <si>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</si>
  <si>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</si>
  <si>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</si>
  <si>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</si>
  <si>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</si>
  <si>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</si>
  <si>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</si>
  <si>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</si>
  <si>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</si>
  <si>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</si>
  <si>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</si>
  <si>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</si>
  <si>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</si>
  <si>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</si>
  <si>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</si>
  <si>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</si>
  <si>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</si>
  <si>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</si>
  <si>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</si>
  <si>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</si>
  <si>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</si>
  <si>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</si>
  <si>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</si>
  <si>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</si>
  <si>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</si>
  <si>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</si>
  <si>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</si>
  <si>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</si>
  <si>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</si>
  <si>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</si>
  <si>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</si>
  <si>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</si>
  <si>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</si>
  <si>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</si>
  <si>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</si>
  <si>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</si>
  <si>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</si>
  <si>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</si>
  <si>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</si>
  <si>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</si>
  <si>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</si>
  <si>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</si>
  <si>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</si>
  <si>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</si>
  <si>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</si>
  <si>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</si>
  <si>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</si>
  <si>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</si>
  <si>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</si>
  <si>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</si>
  <si>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</si>
  <si>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</si>
  <si>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</si>
  <si>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</si>
  <si>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</si>
  <si>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</si>
  <si>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</si>
  <si>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</si>
  <si>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</si>
  <si>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</si>
  <si>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</si>
  <si>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</si>
  <si>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</si>
  <si>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</si>
  <si>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</si>
  <si>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</si>
  <si>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</si>
  <si>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</si>
  <si>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</si>
  <si>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</si>
  <si>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</si>
  <si>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</si>
  <si>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</si>
  <si>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</si>
  <si>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</si>
  <si>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</si>
  <si>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</si>
  <si>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</si>
  <si>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</si>
  <si>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</si>
  <si>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</si>
  <si>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</si>
  <si>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</si>
  <si>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</si>
  <si>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</si>
  <si>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</si>
  <si>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</si>
  <si>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</si>
  <si>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</si>
  <si>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</si>
  <si>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</si>
  <si>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</si>
  <si>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</si>
  <si>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</si>
  <si>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</si>
  <si>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</si>
  <si>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</si>
  <si>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</si>
  <si>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</si>
  <si>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</si>
  <si>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</si>
  <si>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</si>
  <si>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</si>
  <si>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</si>
  <si>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</si>
  <si>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</si>
  <si>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</si>
  <si>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</si>
  <si>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</si>
  <si>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</si>
  <si>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</si>
  <si>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</si>
  <si>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</si>
  <si>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</si>
  <si>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</si>
  <si>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</si>
  <si>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</si>
  <si>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</si>
  <si>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</si>
  <si>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</si>
  <si>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</si>
  <si>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</si>
  <si>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</si>
  <si>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</si>
  <si>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</si>
  <si>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</si>
  <si>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</si>
  <si>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</si>
  <si>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</si>
  <si>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</si>
  <si>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</si>
  <si>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</si>
  <si>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</si>
  <si>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</si>
  <si>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</si>
  <si>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</si>
  <si>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</si>
  <si>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</si>
  <si>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</si>
  <si>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</si>
  <si>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</si>
  <si>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</si>
  <si>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</si>
  <si>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</si>
  <si>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</si>
  <si>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</si>
  <si>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</si>
  <si>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</si>
  <si>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</si>
  <si>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</si>
  <si>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</si>
  <si>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</si>
  <si>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</si>
  <si>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</si>
  <si>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</si>
  <si>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</si>
  <si>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</si>
  <si>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</si>
  <si>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</si>
  <si>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</si>
  <si>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</si>
  <si>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</si>
  <si>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</si>
  <si>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</si>
  <si>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</si>
  <si>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</si>
  <si>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</si>
  <si>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</si>
  <si>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</si>
  <si>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</si>
  <si>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</si>
  <si>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</si>
  <si>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</si>
  <si>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</si>
  <si>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</si>
  <si>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</si>
  <si>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</si>
  <si>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</si>
  <si>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</si>
  <si>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</si>
  <si>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</si>
  <si>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</si>
  <si>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</si>
  <si>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</si>
  <si>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</si>
  <si>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</si>
  <si>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</si>
  <si>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</si>
  <si>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</si>
  <si>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</si>
  <si>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</si>
  <si>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</si>
  <si>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</si>
  <si>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</si>
  <si>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</si>
  <si>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</si>
  <si>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</si>
  <si>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</si>
  <si>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</si>
  <si>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</si>
  <si>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</si>
  <si>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</si>
  <si>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</si>
  <si>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</si>
  <si>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</si>
  <si>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</si>
  <si>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</si>
  <si>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</si>
  <si>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</si>
  <si>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</si>
  <si>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</si>
  <si>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</si>
  <si>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</si>
  <si>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</si>
  <si>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</si>
  <si>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</si>
  <si>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</si>
  <si>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</si>
  <si>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</si>
  <si>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</si>
  <si>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</si>
  <si>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</si>
  <si>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</si>
  <si>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</si>
  <si>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</si>
  <si>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</si>
  <si>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</si>
  <si>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</si>
  <si>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</si>
  <si>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</si>
  <si>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</si>
  <si>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</si>
  <si>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</si>
  <si>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</si>
  <si>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</si>
  <si>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</si>
  <si>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</si>
  <si>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</si>
  <si>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</si>
  <si>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</si>
  <si>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</si>
  <si>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</si>
  <si>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</si>
  <si>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</si>
  <si>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</si>
  <si>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</si>
  <si>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</si>
  <si>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</si>
  <si>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</si>
  <si>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</si>
  <si>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</si>
  <si>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</si>
  <si>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</si>
  <si>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</si>
  <si>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</si>
  <si>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</si>
  <si>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</si>
  <si>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</si>
  <si>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</si>
  <si>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</si>
  <si>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</si>
  <si>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</si>
  <si>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</si>
  <si>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</si>
  <si>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</si>
  <si>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</si>
  <si>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</si>
  <si>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</si>
  <si>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</si>
  <si>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</si>
  <si>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</si>
  <si>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</si>
  <si>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</si>
  <si>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</si>
  <si>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</si>
  <si>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</si>
  <si>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</si>
  <si>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</si>
  <si>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</si>
  <si>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</si>
  <si>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</si>
  <si>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</si>
  <si>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</si>
  <si>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</si>
  <si>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</si>
  <si>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</si>
  <si>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</si>
  <si>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</si>
  <si>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</si>
  <si>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</si>
  <si>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</si>
  <si>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</si>
  <si>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</si>
  <si>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</si>
  <si>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</si>
  <si>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</si>
  <si>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</si>
  <si>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</si>
  <si>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</si>
  <si>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</si>
  <si>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</si>
  <si>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</si>
  <si>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</si>
  <si>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</si>
  <si>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</si>
  <si>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</si>
  <si>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</si>
  <si>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</si>
  <si>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</si>
  <si>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</si>
  <si>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</si>
  <si>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</si>
  <si>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</si>
  <si>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</si>
  <si>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</si>
  <si>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</si>
  <si>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</si>
  <si>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</si>
  <si>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</si>
  <si>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</si>
  <si>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</si>
  <si>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</si>
  <si>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</si>
  <si>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</si>
  <si>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</si>
  <si>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</si>
  <si>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</si>
  <si>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</si>
  <si>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</si>
  <si>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</si>
  <si>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</si>
  <si>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</si>
  <si>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</si>
  <si>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</si>
  <si>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</si>
  <si>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</si>
  <si>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</si>
  <si>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</si>
  <si>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</si>
  <si>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</si>
  <si>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</si>
  <si>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</si>
  <si>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</si>
  <si>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</si>
  <si>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</si>
  <si>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</si>
  <si>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</si>
  <si>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</si>
  <si>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</si>
  <si>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</si>
  <si>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</si>
  <si>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</si>
  <si>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</si>
  <si>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</si>
  <si>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</si>
  <si>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</si>
  <si>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</si>
  <si>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</si>
  <si>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</si>
  <si>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</si>
  <si>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</si>
  <si>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</si>
  <si>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</si>
  <si>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</si>
  <si>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</si>
  <si>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</si>
  <si>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</si>
  <si>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</si>
  <si>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</si>
  <si>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</si>
  <si>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</si>
  <si>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</si>
  <si>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</si>
  <si>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</si>
  <si>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</si>
  <si>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</si>
  <si>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</si>
  <si>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</si>
  <si>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</si>
  <si>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</si>
  <si>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</si>
  <si>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</si>
  <si>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</si>
  <si>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</si>
  <si>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</si>
  <si>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</si>
  <si>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</si>
  <si>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</si>
  <si>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</si>
  <si>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</si>
  <si>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</si>
  <si>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</si>
  <si>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</si>
  <si>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</si>
  <si>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</si>
  <si>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</si>
  <si>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</si>
  <si>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</si>
  <si>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</si>
  <si>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</si>
  <si>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</si>
  <si>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</si>
  <si>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</si>
  <si>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</si>
  <si>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</si>
  <si>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</si>
  <si>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</si>
  <si>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</si>
  <si>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</si>
  <si>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</si>
  <si>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</si>
  <si>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</si>
  <si>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</si>
  <si>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</si>
  <si>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</si>
  <si>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</si>
  <si>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</si>
  <si>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</si>
  <si>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</si>
  <si>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</si>
  <si>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</si>
  <si>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</si>
  <si>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</si>
  <si>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</si>
  <si>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</si>
  <si>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</si>
  <si>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</si>
  <si>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</si>
  <si>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</si>
  <si>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</si>
  <si>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</si>
  <si>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</si>
  <si>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</si>
  <si>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</si>
  <si>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</si>
  <si>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</si>
  <si>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</si>
  <si>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</si>
  <si>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</si>
  <si>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</si>
  <si>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</si>
  <si>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</si>
  <si>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</si>
  <si>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</si>
  <si>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</si>
  <si>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</si>
  <si>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</si>
  <si>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</si>
  <si>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</si>
  <si>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</si>
  <si>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</si>
  <si>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</si>
  <si>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</si>
  <si>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</si>
  <si>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</si>
  <si>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</si>
  <si>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</si>
  <si>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</si>
  <si>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</si>
  <si>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</si>
  <si>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</si>
  <si>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</si>
  <si>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</si>
  <si>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</si>
  <si>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</si>
  <si>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</si>
  <si>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</si>
  <si>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</si>
  <si>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</si>
  <si>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</si>
  <si>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</si>
  <si>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</si>
  <si>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</si>
  <si>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</si>
  <si>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</si>
  <si>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</si>
  <si>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</si>
  <si>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</si>
  <si>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</si>
  <si>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</si>
  <si>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</si>
  <si>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</si>
  <si>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</si>
  <si>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</si>
  <si>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</si>
  <si>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</si>
  <si>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</si>
  <si>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</si>
  <si>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</si>
  <si>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</si>
  <si>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</si>
  <si>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</si>
  <si>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</si>
  <si>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</si>
  <si>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</si>
  <si>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</si>
  <si>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</si>
  <si>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</si>
  <si>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</si>
  <si>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</si>
  <si>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</si>
  <si>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</si>
  <si>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</si>
  <si>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</si>
  <si>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</si>
  <si>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</si>
  <si>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</si>
  <si>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</si>
  <si>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</si>
  <si>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</si>
  <si>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</si>
  <si>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</si>
  <si>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</si>
  <si>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</si>
  <si>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</si>
  <si>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</si>
  <si>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</si>
  <si>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</si>
  <si>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</si>
  <si>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</si>
  <si>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</si>
  <si>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</si>
  <si>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</si>
  <si>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</si>
  <si>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</si>
  <si>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</si>
  <si>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</si>
  <si>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</si>
  <si>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</si>
  <si>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</si>
  <si>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</si>
  <si>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</si>
  <si>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</si>
  <si>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</si>
  <si>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</si>
  <si>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</si>
  <si>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</si>
  <si>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</si>
  <si>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</si>
  <si>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</si>
  <si>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</si>
  <si>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</si>
  <si>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</si>
  <si>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</si>
  <si>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</si>
  <si>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</si>
  <si>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</si>
  <si>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</si>
  <si>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</si>
  <si>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</si>
  <si>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</si>
  <si>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</si>
  <si>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</si>
  <si>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</si>
  <si>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</si>
  <si>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</si>
  <si>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</si>
  <si>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</si>
  <si>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</si>
  <si>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</si>
  <si>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</si>
  <si>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</si>
  <si>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</si>
  <si>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</si>
  <si>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</si>
  <si>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</si>
  <si>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</si>
  <si>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</si>
  <si>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</si>
  <si>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</si>
  <si>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</si>
  <si>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</si>
  <si>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</si>
  <si>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</si>
  <si>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</si>
  <si>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</si>
  <si>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</si>
  <si>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</si>
  <si>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</si>
  <si>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</si>
  <si>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</si>
  <si>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</si>
  <si>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</si>
  <si>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</si>
  <si>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</si>
  <si>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</si>
  <si>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</si>
  <si>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</si>
  <si>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</si>
  <si>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</si>
  <si>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</si>
  <si>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</si>
  <si>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</si>
  <si>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</si>
  <si>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</si>
  <si>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</si>
  <si>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</si>
  <si>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</si>
  <si>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</si>
  <si>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</si>
  <si>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</si>
  <si>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</si>
  <si>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</si>
  <si>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</si>
  <si>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</si>
  <si>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</si>
  <si>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</si>
  <si>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</si>
  <si>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</si>
  <si>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</si>
  <si>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</si>
  <si>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</si>
  <si>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</si>
  <si>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</si>
  <si>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</si>
  <si>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</si>
  <si>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</si>
  <si>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</si>
  <si>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</si>
  <si>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</si>
  <si>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</si>
  <si>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</si>
  <si>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</si>
  <si>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</si>
  <si>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</si>
  <si>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</si>
  <si>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</si>
  <si>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</si>
  <si>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</si>
  <si>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</si>
  <si>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</si>
  <si>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</si>
  <si>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</si>
  <si>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</si>
  <si>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</si>
  <si>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</si>
  <si>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</si>
  <si>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</si>
  <si>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</si>
  <si>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</si>
  <si>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</si>
  <si>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</si>
  <si>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</si>
  <si>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</si>
  <si>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</si>
  <si>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</si>
  <si>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</si>
  <si>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</si>
  <si>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</si>
  <si>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</si>
  <si>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</si>
  <si>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</si>
  <si>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</si>
  <si>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</si>
  <si>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</si>
  <si>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</si>
  <si>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</si>
  <si>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</si>
  <si>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</si>
  <si>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</si>
  <si>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</si>
  <si>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</si>
  <si>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</si>
  <si>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</si>
  <si>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</si>
  <si>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</si>
  <si>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</si>
  <si>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</si>
  <si>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</si>
  <si>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</si>
  <si>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</si>
  <si>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</si>
  <si>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</si>
  <si>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</si>
  <si>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</si>
  <si>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</si>
  <si>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</si>
  <si>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</si>
  <si>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</si>
  <si>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</si>
  <si>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</si>
  <si>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</si>
  <si>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</si>
  <si>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</si>
  <si>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</si>
  <si>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</si>
  <si>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</si>
  <si>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</si>
  <si>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</si>
  <si>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</si>
  <si>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</si>
  <si>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</si>
  <si>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</si>
  <si>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</si>
  <si>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</si>
  <si>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</si>
  <si>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</si>
  <si>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</si>
  <si>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</si>
  <si>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</si>
  <si>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</si>
  <si>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</si>
  <si>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</si>
  <si>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</si>
  <si>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</si>
  <si>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</si>
  <si>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</si>
  <si>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</si>
  <si>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</si>
  <si>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</si>
  <si>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</si>
  <si>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</si>
  <si>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</si>
  <si>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</si>
  <si>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</si>
  <si>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</si>
  <si>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</si>
  <si>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</si>
  <si>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</si>
  <si>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</si>
  <si>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</si>
  <si>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</si>
  <si>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</si>
  <si>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</si>
  <si>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</si>
  <si>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</si>
  <si>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</si>
  <si>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</si>
  <si>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</si>
  <si>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</si>
  <si>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</si>
  <si>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</si>
  <si>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</si>
  <si>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</si>
  <si>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</si>
  <si>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</si>
  <si>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</si>
  <si>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</si>
  <si>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</si>
  <si>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</si>
  <si>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</si>
  <si>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</si>
  <si>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</si>
  <si>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</si>
  <si>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</si>
  <si>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</si>
  <si>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</si>
  <si>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</si>
  <si>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</si>
  <si>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</si>
  <si>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</si>
  <si>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</si>
  <si>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</si>
  <si>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</si>
  <si>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</si>
  <si>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</si>
  <si>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</si>
  <si>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</si>
  <si>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</si>
  <si>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</si>
  <si>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</si>
  <si>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</si>
  <si>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</si>
  <si>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</si>
  <si>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</si>
  <si>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</si>
  <si>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</si>
  <si>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</si>
  <si>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</si>
  <si>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</si>
  <si>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</si>
  <si>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</si>
  <si>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</si>
  <si>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</si>
  <si>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</si>
  <si>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</si>
  <si>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</si>
  <si>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</si>
  <si>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</si>
  <si>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</si>
  <si>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</si>
  <si>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</si>
  <si>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</si>
  <si>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</si>
  <si>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</si>
  <si>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</si>
  <si>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</si>
  <si>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</si>
  <si>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</si>
  <si>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</si>
  <si>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</si>
  <si>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</si>
  <si>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</si>
  <si>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</si>
  <si>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</si>
  <si>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</si>
  <si>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</si>
  <si>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</si>
  <si>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</si>
  <si>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</si>
  <si>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</si>
  <si>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</si>
  <si>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</si>
  <si>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</si>
  <si>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</si>
  <si>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</si>
  <si>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</si>
  <si>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</si>
  <si>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</si>
  <si>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</si>
  <si>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</si>
  <si>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</si>
  <si>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</si>
  <si>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</si>
  <si>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</si>
  <si>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</si>
  <si>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</si>
  <si>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</si>
  <si>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</si>
  <si>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</si>
  <si>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</si>
  <si>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</si>
  <si>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</si>
  <si>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</si>
  <si>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</si>
  <si>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</si>
  <si>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</si>
  <si>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</si>
  <si>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</si>
  <si>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</si>
  <si>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</si>
  <si>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</si>
  <si>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</si>
  <si>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</si>
  <si>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</si>
  <si>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</si>
  <si>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</si>
  <si>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</si>
  <si>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</si>
  <si>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</si>
  <si>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</si>
  <si>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</si>
  <si>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</si>
  <si>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</si>
  <si>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</si>
  <si>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</si>
  <si>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</si>
  <si>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</si>
  <si>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</si>
  <si>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</si>
  <si>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</si>
  <si>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</si>
  <si>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</si>
  <si>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</si>
  <si>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</si>
  <si>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</si>
  <si>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</si>
  <si>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</si>
  <si>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</si>
  <si>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</si>
  <si>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</si>
  <si>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</si>
  <si>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</si>
  <si>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</si>
  <si>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</si>
  <si>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</si>
  <si>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</si>
  <si>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</si>
  <si>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</si>
  <si>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</si>
  <si>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</si>
  <si>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</si>
  <si>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</si>
  <si>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</si>
  <si>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</si>
  <si>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</si>
  <si>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</si>
  <si>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</si>
  <si>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</si>
  <si>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</si>
  <si>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</si>
  <si>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</si>
  <si>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</si>
  <si>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</si>
  <si>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</si>
  <si>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</si>
  <si>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</si>
  <si>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</si>
  <si>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</si>
  <si>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</si>
  <si>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</si>
  <si>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</si>
  <si>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</si>
  <si>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</si>
  <si>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</si>
  <si>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</si>
  <si>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</si>
  <si>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</si>
  <si>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</si>
  <si>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</si>
  <si>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</si>
  <si>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</si>
  <si>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</si>
  <si>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</si>
  <si>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</si>
  <si>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</si>
  <si>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</si>
  <si>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</si>
  <si>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</si>
  <si>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</si>
  <si>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</si>
  <si>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</si>
  <si>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</si>
  <si>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</si>
  <si>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</si>
  <si>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</si>
  <si>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</si>
  <si>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</si>
  <si>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</si>
  <si>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</si>
  <si>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</si>
  <si>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</si>
  <si>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</si>
  <si>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</si>
  <si>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</si>
  <si>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</si>
  <si>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</si>
  <si>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</si>
  <si>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</si>
  <si>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</si>
  <si>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</si>
  <si>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</si>
  <si>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</si>
  <si>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</si>
  <si>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</si>
  <si>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</si>
  <si>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</si>
  <si>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</si>
  <si>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</si>
  <si>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</si>
  <si>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</si>
  <si>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</si>
  <si>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</si>
  <si>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</si>
  <si>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</si>
  <si>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</si>
  <si>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</si>
  <si>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</si>
  <si>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</si>
  <si>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</si>
  <si>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</si>
  <si>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</si>
  <si>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</si>
  <si>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</si>
  <si>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</si>
  <si>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</si>
  <si>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</si>
  <si>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</si>
  <si>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</si>
  <si>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</si>
  <si>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</si>
  <si>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</si>
  <si>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</si>
  <si>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</si>
  <si>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</si>
  <si>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</si>
  <si>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</si>
  <si>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</si>
  <si>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</si>
  <si>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</si>
  <si>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</si>
  <si>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</si>
  <si>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</si>
  <si>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</si>
  <si>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</si>
  <si>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</si>
  <si>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</si>
  <si>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</si>
  <si>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</si>
  <si>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</si>
  <si>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</si>
  <si>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</si>
  <si>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</si>
  <si>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</si>
  <si>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</si>
  <si>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</si>
  <si>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</si>
  <si>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</si>
  <si>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</si>
  <si>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</si>
  <si>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</si>
  <si>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</si>
  <si>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</si>
  <si>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</si>
  <si>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</si>
  <si>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</si>
  <si>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</si>
  <si>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</si>
  <si>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</si>
  <si>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</si>
  <si>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</si>
  <si>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</si>
  <si>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</si>
  <si>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</si>
  <si>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</si>
  <si>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</si>
  <si>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</si>
  <si>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</si>
  <si>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</si>
  <si>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</si>
  <si>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</si>
  <si>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</si>
  <si>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</si>
  <si>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</si>
  <si>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</si>
  <si>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</si>
  <si>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</si>
  <si>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</si>
  <si>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</si>
  <si>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</si>
  <si>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</si>
  <si>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</si>
  <si>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</si>
  <si>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</si>
  <si>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</si>
  <si>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</si>
  <si>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</si>
  <si>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</si>
  <si>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</si>
  <si>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</si>
  <si>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</si>
  <si>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</si>
  <si>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</si>
  <si>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</si>
  <si>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</si>
  <si>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</si>
  <si>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</si>
  <si>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</si>
  <si>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</si>
  <si>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</si>
  <si>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</si>
  <si>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</si>
  <si>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</si>
  <si>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</si>
  <si>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</si>
  <si>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</si>
  <si>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</si>
  <si>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</si>
  <si>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</si>
  <si>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</si>
  <si>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</si>
  <si>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</si>
  <si>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</si>
  <si>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</si>
  <si>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</si>
  <si>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</si>
  <si>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</si>
  <si>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</si>
  <si>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</si>
  <si>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</si>
  <si>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</si>
  <si>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</si>
  <si>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</si>
  <si>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</si>
  <si>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</si>
  <si>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</si>
  <si>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</si>
  <si>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</si>
  <si>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</si>
  <si>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</si>
  <si>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</si>
  <si>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</si>
  <si>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</si>
  <si>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</si>
  <si>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</si>
  <si>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</si>
  <si>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</si>
  <si>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</si>
  <si>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</si>
  <si>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</si>
  <si>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</si>
  <si>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</si>
  <si>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</si>
  <si>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</si>
  <si>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</si>
  <si>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</si>
  <si>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</si>
  <si>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</si>
  <si>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</si>
  <si>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</si>
  <si>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</si>
  <si>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</si>
  <si>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</si>
  <si>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</si>
  <si>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</si>
  <si>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</si>
  <si>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</si>
  <si>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</si>
  <si>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</si>
  <si>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</si>
  <si>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</si>
  <si>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</si>
  <si>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</si>
  <si>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</si>
  <si>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</si>
  <si>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</si>
  <si>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</si>
  <si>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</si>
  <si>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</si>
  <si>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</si>
  <si>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</si>
  <si>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</si>
  <si>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</si>
  <si>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</si>
  <si>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</si>
  <si>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</si>
  <si>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</si>
  <si>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</si>
  <si>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</si>
  <si>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</si>
  <si>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</si>
  <si>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</si>
  <si>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</si>
  <si>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</si>
  <si>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</si>
  <si>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</si>
  <si>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</si>
  <si>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</si>
  <si>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</si>
  <si>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</si>
  <si>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</si>
  <si>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</si>
  <si>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</si>
  <si>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</si>
  <si>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</si>
  <si>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</si>
  <si>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</si>
  <si>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</si>
  <si>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</si>
  <si>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</si>
  <si>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</si>
  <si>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</si>
  <si>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</si>
  <si>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</si>
  <si>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</si>
  <si>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</si>
  <si>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</si>
  <si>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</si>
  <si>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</si>
  <si>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</si>
  <si>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</si>
  <si>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</si>
  <si>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</si>
  <si>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</si>
  <si>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</si>
  <si>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</si>
  <si>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</si>
  <si>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</si>
  <si>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</si>
  <si>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</si>
  <si>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</si>
  <si>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</si>
  <si>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</si>
  <si>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</si>
  <si>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</si>
  <si>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</si>
  <si>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</si>
  <si>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</si>
  <si>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</si>
  <si>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</si>
  <si>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</si>
  <si>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</si>
  <si>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</si>
  <si>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</si>
  <si>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</si>
  <si>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</si>
  <si>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</si>
  <si>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</si>
  <si>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</si>
  <si>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</si>
  <si>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</si>
  <si>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</si>
  <si>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</si>
  <si>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</si>
  <si>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</si>
  <si>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</si>
  <si>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</si>
  <si>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</si>
  <si>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</si>
  <si>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</si>
  <si>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</si>
  <si>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</si>
  <si>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</si>
  <si>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</si>
  <si>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</si>
  <si>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</si>
  <si>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</si>
  <si>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</si>
  <si>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</si>
  <si>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</si>
  <si>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</si>
  <si>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</si>
  <si>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</si>
  <si>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</si>
  <si>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</si>
  <si>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</si>
  <si>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</si>
  <si>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</si>
  <si>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</si>
  <si>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</si>
  <si>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</si>
  <si>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</si>
  <si>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</si>
  <si>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</si>
  <si>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</si>
  <si>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</si>
  <si>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</si>
  <si>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</si>
  <si>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</si>
  <si>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</si>
  <si>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</si>
  <si>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</si>
  <si>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</si>
  <si>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</si>
  <si>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</si>
  <si>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</si>
  <si>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</si>
  <si>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</si>
  <si>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</si>
  <si>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</si>
  <si>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</si>
  <si>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</si>
  <si>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</si>
  <si>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</si>
  <si>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</si>
  <si>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</si>
  <si>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</si>
  <si>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</si>
  <si>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</si>
  <si>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</si>
  <si>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</si>
  <si>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</si>
  <si>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</si>
  <si>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</si>
  <si>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</si>
  <si>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</si>
  <si>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</si>
  <si>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</si>
  <si>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</si>
  <si>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</si>
  <si>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</si>
  <si>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</si>
  <si>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</si>
  <si>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</si>
  <si>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</si>
  <si>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</si>
  <si>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</si>
  <si>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</si>
  <si>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</si>
  <si>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</si>
  <si>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</si>
  <si>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</si>
  <si>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</si>
  <si>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</si>
  <si>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</si>
  <si>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</si>
  <si>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</si>
  <si>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</si>
  <si>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</si>
  <si>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</si>
  <si>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</si>
  <si>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</si>
  <si>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</si>
  <si>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</si>
  <si>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</si>
  <si>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</si>
  <si>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</si>
  <si>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</si>
  <si>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</si>
  <si>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</si>
  <si>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</si>
  <si>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</si>
  <si>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</si>
  <si>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</si>
  <si>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</si>
  <si>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</si>
  <si>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</si>
  <si>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</si>
  <si>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</si>
  <si>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</si>
  <si>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</si>
  <si>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</si>
  <si>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</si>
  <si>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</si>
  <si>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</si>
  <si>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</si>
  <si>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</si>
  <si>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</si>
  <si>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</si>
  <si>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</si>
  <si>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</si>
  <si>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</si>
  <si>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</si>
  <si>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</si>
  <si>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</si>
  <si>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</si>
  <si>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</si>
  <si>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</si>
  <si>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</si>
  <si>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</si>
  <si>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</si>
  <si>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</si>
  <si>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</si>
  <si>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</si>
  <si>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</si>
  <si>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</si>
  <si>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</si>
  <si>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</si>
  <si>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</si>
  <si>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</si>
  <si>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</si>
  <si>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</si>
  <si>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</si>
  <si>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</si>
  <si>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</si>
  <si>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</si>
  <si>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</si>
  <si>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</si>
  <si>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</si>
  <si>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</si>
  <si>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</si>
  <si>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</si>
  <si>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</si>
  <si>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</si>
  <si>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</si>
  <si>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</si>
  <si>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</si>
  <si>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</si>
  <si>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</si>
  <si>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</si>
  <si>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</si>
  <si>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</si>
  <si>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</si>
  <si>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</si>
  <si>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</si>
  <si>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</si>
  <si>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</si>
  <si>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</si>
  <si>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</si>
  <si>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</si>
  <si>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</si>
  <si>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</si>
  <si>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</si>
  <si>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</si>
  <si>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</si>
  <si>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</si>
  <si>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</si>
  <si>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</si>
  <si>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</si>
  <si>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</si>
  <si>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</si>
  <si>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</si>
  <si>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</si>
  <si>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</si>
  <si>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</si>
  <si>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</si>
  <si>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</si>
  <si>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</si>
  <si>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</si>
  <si>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</si>
  <si>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</si>
  <si>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</si>
  <si>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</si>
  <si>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</si>
  <si>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</si>
  <si>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</si>
  <si>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</si>
  <si>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</si>
  <si>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</si>
  <si>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</si>
  <si>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</si>
  <si>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</si>
  <si>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</si>
  <si>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</si>
  <si>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</si>
  <si>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</si>
  <si>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</si>
  <si>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</si>
  <si>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</si>
  <si>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</si>
  <si>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</si>
  <si>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</si>
  <si>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</si>
  <si>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</si>
  <si>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</si>
  <si>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</si>
  <si>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</si>
  <si>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</si>
  <si>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</si>
  <si>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</si>
  <si>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</si>
  <si>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</si>
  <si>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</si>
  <si>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</si>
  <si>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</si>
  <si>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</si>
  <si>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</si>
  <si>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</si>
  <si>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</si>
  <si>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</si>
  <si>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</si>
  <si>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</si>
  <si>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</si>
  <si>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</si>
  <si>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</si>
  <si>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</si>
  <si>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</si>
  <si>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</si>
  <si>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</si>
  <si>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</si>
  <si>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</si>
  <si>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</si>
  <si>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</si>
  <si>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</si>
  <si>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</si>
  <si>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</si>
  <si>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</si>
  <si>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</si>
  <si>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</si>
  <si>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</si>
  <si>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</si>
  <si>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</si>
  <si>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</si>
  <si>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</si>
  <si>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</si>
  <si>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</si>
  <si>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</si>
  <si>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</si>
  <si>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</si>
  <si>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</si>
  <si>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</si>
  <si>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</si>
  <si>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</si>
  <si>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</si>
  <si>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</si>
  <si>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</si>
  <si>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</si>
  <si>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</si>
  <si>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</si>
  <si>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</si>
  <si>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</si>
  <si>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</si>
  <si>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</si>
  <si>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</si>
  <si>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</si>
  <si>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</si>
  <si>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</si>
  <si>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</si>
  <si>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</si>
  <si>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</si>
  <si>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</si>
  <si>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</si>
  <si>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</si>
  <si>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</si>
  <si>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</si>
  <si>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</si>
  <si>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</si>
  <si>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</si>
  <si>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</si>
  <si>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</si>
  <si>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</si>
  <si>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</si>
  <si>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</si>
  <si>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</si>
  <si>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</si>
  <si>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</si>
  <si>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</si>
  <si>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</si>
  <si>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</si>
  <si>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</si>
  <si>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</si>
  <si>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</si>
  <si>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</si>
  <si>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</si>
  <si>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</si>
  <si>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</si>
  <si>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</si>
  <si>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</si>
  <si>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</si>
  <si>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</si>
  <si>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</si>
  <si>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</si>
  <si>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</si>
  <si>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</si>
  <si>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</si>
  <si>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</si>
  <si>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</si>
  <si>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</si>
  <si>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</si>
  <si>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</si>
  <si>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</si>
  <si>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</si>
  <si>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</si>
  <si>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</si>
  <si>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</si>
  <si>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</si>
  <si>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</si>
  <si>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</si>
  <si>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</si>
  <si>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</si>
  <si>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</si>
  <si>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</si>
  <si>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</si>
  <si>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</si>
  <si>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</si>
  <si>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</si>
  <si>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</si>
  <si>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</si>
  <si>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</si>
  <si>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</si>
  <si>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</si>
  <si>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</si>
  <si>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</si>
  <si>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</si>
  <si>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</si>
  <si>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</si>
  <si>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</si>
  <si>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</si>
  <si>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</si>
  <si>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</si>
  <si>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</si>
  <si>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</si>
  <si>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</si>
  <si>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</si>
  <si>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</si>
  <si>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</si>
  <si>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</si>
  <si>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</si>
  <si>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</si>
  <si>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</si>
  <si>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</si>
  <si>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</si>
  <si>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</si>
  <si>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</si>
  <si>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</si>
  <si>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</si>
  <si>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</si>
  <si>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</si>
  <si>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</si>
  <si>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</si>
  <si>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</si>
  <si>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</si>
  <si>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</si>
  <si>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</si>
  <si>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</si>
  <si>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</si>
  <si>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</si>
  <si>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</si>
  <si>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</si>
  <si>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</si>
  <si>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</si>
  <si>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</si>
  <si>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</si>
  <si>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</si>
  <si>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</si>
  <si>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</si>
  <si>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</si>
  <si>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</si>
  <si>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</si>
  <si>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</si>
  <si>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</si>
  <si>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</si>
  <si>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</si>
  <si>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</si>
  <si>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</si>
  <si>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</si>
  <si>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</si>
  <si>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</si>
  <si>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</si>
  <si>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</si>
  <si>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</si>
  <si>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</si>
  <si>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</si>
  <si>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</si>
  <si>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</si>
  <si>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</si>
  <si>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</si>
  <si>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</si>
  <si>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</si>
  <si>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</si>
  <si>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</si>
  <si>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</si>
  <si>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</si>
  <si>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</si>
  <si>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</si>
  <si>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</si>
  <si>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</si>
  <si>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</si>
  <si>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</si>
  <si>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</si>
  <si>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</si>
  <si>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</si>
  <si>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</si>
  <si>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</si>
  <si>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</si>
  <si>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</si>
  <si>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</si>
  <si>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</si>
  <si>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</si>
  <si>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</si>
  <si>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</si>
  <si>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</si>
  <si>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</si>
  <si>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</si>
  <si>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</si>
  <si>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</si>
  <si>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</si>
  <si>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</si>
  <si>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</si>
  <si>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</si>
  <si>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</si>
  <si>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</si>
  <si>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</si>
  <si>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</si>
  <si>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</si>
  <si>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</si>
  <si>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</si>
  <si>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</si>
  <si>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</si>
  <si>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</si>
  <si>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</si>
  <si>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</si>
  <si>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</si>
  <si>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</si>
  <si>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</si>
  <si>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</si>
  <si>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</si>
  <si>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</si>
  <si>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</si>
  <si>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</si>
  <si>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</si>
  <si>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</si>
  <si>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</si>
  <si>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</si>
  <si>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</si>
  <si>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</si>
  <si>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</si>
  <si>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</si>
  <si>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</si>
  <si>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</si>
  <si>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</si>
  <si>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</si>
  <si>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</si>
  <si>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</si>
  <si>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</si>
  <si>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</si>
  <si>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</si>
  <si>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</si>
  <si>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</si>
  <si>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</si>
  <si>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</si>
  <si>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</si>
  <si>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</si>
  <si>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</si>
  <si>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</si>
  <si>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</si>
  <si>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</si>
  <si>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</si>
  <si>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</si>
  <si>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</si>
  <si>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</si>
  <si>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</si>
  <si>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</si>
  <si>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</si>
  <si>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</si>
  <si>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</si>
  <si>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</si>
  <si>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</si>
  <si>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</si>
  <si>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</si>
  <si>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</si>
  <si>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</si>
  <si>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</si>
  <si>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</si>
  <si>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</si>
  <si>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</si>
  <si>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</si>
  <si>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</si>
  <si>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</si>
  <si>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</si>
  <si>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</si>
  <si>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</si>
  <si>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</si>
  <si>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</si>
  <si>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</si>
  <si>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</si>
  <si>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</si>
  <si>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</si>
  <si>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</si>
  <si>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</si>
  <si>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</si>
  <si>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</si>
  <si>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</si>
  <si>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</si>
  <si>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</si>
  <si>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</si>
  <si>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</si>
  <si>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</si>
  <si>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</si>
  <si>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</si>
  <si>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</si>
  <si>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</si>
  <si>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</si>
  <si>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</si>
  <si>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</si>
  <si>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</si>
  <si>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</si>
  <si>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</si>
  <si>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</si>
  <si>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</si>
  <si>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</si>
  <si>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</si>
  <si>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</si>
  <si>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</si>
  <si>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</si>
  <si>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</si>
  <si>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</si>
  <si>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</si>
  <si>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</si>
  <si>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</si>
  <si>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</si>
  <si>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</si>
  <si>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</si>
  <si>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</si>
  <si>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</si>
  <si>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</si>
  <si>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</si>
  <si>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</si>
  <si>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</si>
  <si>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</si>
  <si>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</si>
  <si>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</si>
  <si>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</si>
  <si>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</si>
  <si>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</si>
  <si>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</si>
  <si>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</si>
  <si>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</si>
  <si>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</si>
  <si>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</si>
  <si>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</si>
  <si>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</si>
  <si>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</si>
  <si>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</si>
  <si>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</si>
  <si>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</si>
  <si>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</si>
  <si>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</si>
  <si>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</si>
  <si>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</si>
  <si>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</si>
  <si>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</si>
  <si>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</si>
  <si>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</si>
  <si>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</si>
  <si>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</si>
  <si>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</si>
  <si>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</si>
  <si>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</si>
  <si>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</si>
  <si>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</si>
  <si>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</si>
  <si>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</si>
  <si>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</si>
  <si>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</si>
  <si>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</si>
  <si>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</si>
  <si>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</si>
  <si>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</si>
  <si>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</si>
  <si>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</si>
  <si>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</si>
  <si>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</si>
  <si>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</si>
  <si>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</si>
  <si>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</si>
  <si>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</si>
  <si>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</si>
  <si>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</si>
  <si>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</si>
  <si>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</si>
  <si>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</si>
  <si>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</si>
  <si>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</si>
  <si>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</si>
  <si>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</si>
  <si>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</si>
  <si>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</si>
  <si>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</si>
  <si>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</si>
  <si>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</si>
  <si>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</si>
  <si>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</si>
  <si>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</si>
  <si>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</si>
  <si>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</si>
  <si>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</si>
  <si>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</si>
  <si>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</si>
  <si>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</si>
  <si>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</si>
  <si>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</si>
  <si>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</si>
  <si>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</si>
  <si>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</si>
  <si>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</si>
  <si>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</si>
  <si>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</si>
  <si>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</si>
  <si>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</si>
  <si>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</si>
  <si>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</si>
  <si>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</si>
  <si>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</si>
  <si>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</si>
  <si>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</si>
  <si>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</si>
  <si>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</si>
  <si>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</si>
  <si>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</si>
  <si>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</si>
  <si>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</si>
  <si>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</si>
  <si>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</si>
  <si>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</si>
  <si>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</si>
  <si>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</si>
  <si>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</si>
  <si>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</si>
  <si>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</si>
  <si>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</si>
  <si>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</si>
  <si>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</si>
  <si>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</si>
  <si>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</si>
  <si>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</si>
  <si>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</si>
  <si>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</si>
  <si>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</si>
  <si>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</si>
  <si>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</si>
  <si>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</si>
  <si>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</si>
  <si>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</si>
  <si>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</si>
  <si>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</si>
  <si>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</si>
  <si>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</si>
  <si>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</si>
  <si>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</si>
  <si>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</si>
  <si>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</si>
  <si>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</si>
  <si>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</si>
  <si>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</si>
  <si>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</si>
  <si>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</si>
  <si>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</si>
  <si>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</si>
  <si>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</si>
  <si>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</si>
  <si>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</si>
  <si>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</si>
  <si>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</si>
  <si>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</si>
  <si>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</si>
  <si>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</si>
  <si>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</si>
  <si>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</si>
  <si>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</si>
  <si>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</si>
  <si>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</si>
  <si>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</si>
  <si>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</si>
  <si>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</si>
  <si>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</si>
  <si>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</si>
  <si>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</si>
  <si>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</si>
  <si>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</si>
  <si>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</si>
  <si>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</si>
  <si>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</si>
  <si>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</si>
  <si>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</si>
  <si>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</si>
  <si>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</si>
  <si>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</si>
  <si>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</si>
  <si>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</si>
  <si>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</si>
  <si>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</si>
  <si>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</si>
  <si>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</si>
  <si>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</si>
  <si>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</si>
  <si>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</si>
  <si>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</si>
  <si>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</si>
  <si>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</si>
  <si>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</si>
  <si>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</si>
  <si>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</si>
  <si>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</si>
  <si>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</si>
  <si>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</si>
  <si>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</si>
  <si>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</si>
  <si>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</si>
  <si>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</si>
  <si>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</si>
  <si>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</si>
  <si>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</si>
  <si>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</si>
  <si>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</si>
  <si>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</si>
  <si>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</si>
  <si>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</si>
  <si>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</si>
  <si>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</si>
  <si>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</si>
  <si>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</si>
  <si>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</si>
  <si>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</si>
  <si>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</si>
  <si>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</si>
  <si>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</si>
  <si>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</si>
  <si>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</si>
  <si>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</si>
  <si>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</si>
  <si>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</si>
  <si>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</si>
  <si>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</si>
  <si>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</si>
  <si>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</si>
  <si>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</si>
  <si>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</si>
  <si>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</si>
  <si>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</si>
  <si>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</si>
  <si>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</si>
  <si>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</si>
  <si>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</si>
  <si>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</si>
  <si>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</si>
  <si>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</si>
  <si>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</si>
  <si>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</si>
  <si>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</si>
  <si>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</si>
  <si>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</si>
  <si>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</si>
  <si>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</si>
  <si>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</si>
  <si>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</si>
  <si>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</si>
  <si>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</si>
  <si>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</si>
  <si>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</si>
  <si>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</si>
  <si>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</si>
  <si>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</si>
  <si>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</si>
  <si>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</si>
  <si>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</si>
  <si>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</si>
  <si>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</si>
  <si>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</si>
  <si>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</si>
  <si>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</si>
  <si>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</si>
  <si>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</si>
  <si>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</si>
  <si>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</si>
  <si>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</si>
  <si>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</si>
  <si>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</si>
  <si>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</si>
  <si>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</si>
  <si>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</si>
  <si>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</si>
  <si>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</si>
  <si>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</si>
  <si>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</si>
  <si>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</si>
  <si>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</si>
  <si>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</si>
  <si>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</si>
  <si>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</si>
  <si>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</si>
  <si>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</si>
  <si>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</si>
  <si>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</si>
  <si>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</si>
  <si>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</si>
  <si>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</si>
  <si>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</si>
  <si>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</si>
  <si>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</si>
  <si>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</si>
  <si>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</si>
  <si>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</si>
  <si>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</si>
  <si>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</si>
  <si>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</si>
  <si>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</si>
  <si>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</si>
  <si>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</si>
  <si>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</si>
  <si>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</si>
  <si>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</si>
  <si>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</si>
  <si>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</si>
  <si>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</si>
  <si>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</si>
  <si>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</si>
  <si>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</si>
  <si>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</si>
  <si>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</si>
  <si>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</si>
  <si>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</si>
  <si>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</si>
  <si>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</si>
  <si>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</si>
  <si>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</si>
  <si>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</si>
  <si>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</si>
  <si>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</si>
  <si>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</si>
  <si>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</si>
  <si>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</si>
  <si>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</si>
  <si>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</si>
  <si>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</si>
  <si>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</si>
  <si>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</si>
  <si>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</si>
  <si>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</si>
  <si>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</si>
  <si>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</si>
  <si>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</si>
  <si>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</si>
  <si>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</si>
  <si>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</si>
  <si>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</si>
  <si>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</si>
  <si>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</si>
  <si>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</si>
  <si>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</si>
  <si>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</si>
  <si>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</si>
  <si>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</si>
  <si>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</si>
  <si>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</si>
  <si>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</si>
  <si>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</si>
  <si>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</si>
  <si>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</si>
  <si>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</si>
  <si>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</si>
  <si>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</si>
  <si>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</si>
  <si>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</si>
  <si>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</si>
  <si>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</si>
  <si>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</si>
  <si>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</si>
  <si>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</si>
  <si>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</si>
  <si>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</si>
  <si>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</si>
  <si>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</si>
  <si>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</si>
  <si>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</si>
  <si>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</si>
  <si>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</si>
  <si>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</si>
  <si>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</si>
  <si>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</si>
  <si>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</si>
  <si>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</si>
  <si>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</si>
  <si>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</si>
  <si>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</si>
  <si>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</si>
  <si>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</si>
  <si>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</si>
  <si>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</si>
  <si>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</si>
  <si>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</si>
  <si>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</si>
  <si>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</si>
  <si>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</si>
  <si>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</si>
  <si>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</si>
  <si>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</si>
  <si>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</si>
  <si>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</si>
  <si>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</si>
  <si>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</si>
  <si>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</si>
  <si>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</si>
  <si>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</si>
  <si>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</si>
  <si>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</si>
  <si>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</si>
  <si>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</si>
  <si>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</si>
  <si>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</si>
  <si>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</si>
  <si>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</si>
  <si>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</si>
  <si>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</si>
  <si>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</si>
  <si>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</si>
  <si>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</si>
  <si>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</si>
  <si>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</si>
  <si>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</si>
  <si>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</si>
  <si>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</si>
  <si>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</si>
  <si>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</si>
  <si>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</si>
  <si>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</si>
  <si>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</si>
  <si>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</si>
  <si>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</si>
  <si>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</si>
  <si>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</si>
  <si>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</si>
  <si>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</si>
  <si>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</si>
  <si>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</si>
  <si>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</si>
  <si>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</si>
  <si>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</si>
  <si>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</si>
  <si>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</si>
  <si>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</si>
  <si>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</si>
  <si>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</si>
  <si>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</si>
  <si>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</si>
  <si>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</si>
  <si>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</si>
  <si>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</si>
  <si>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</si>
  <si>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</si>
  <si>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</si>
  <si>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</si>
  <si>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</si>
  <si>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</si>
  <si>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</si>
  <si>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</si>
  <si>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</si>
  <si>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</si>
  <si>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</si>
  <si>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</si>
  <si>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</si>
  <si>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</si>
  <si>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</si>
  <si>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</si>
  <si>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</si>
  <si>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</si>
  <si>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</si>
  <si>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</si>
  <si>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</si>
  <si>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</si>
  <si>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</si>
  <si>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</si>
  <si>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</si>
  <si>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</si>
  <si>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</si>
  <si>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</si>
  <si>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</si>
  <si>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</si>
  <si>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</si>
  <si>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</si>
  <si>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</si>
  <si>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</si>
  <si>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</si>
  <si>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</si>
  <si>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</si>
  <si>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</si>
  <si>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</si>
  <si>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</si>
  <si>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</si>
  <si>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</si>
  <si>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</si>
  <si>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</si>
  <si>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</si>
  <si>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</si>
  <si>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</si>
  <si>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</si>
  <si>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</si>
  <si>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</si>
  <si>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</si>
  <si>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</si>
  <si>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</si>
  <si>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</si>
  <si>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</si>
  <si>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</si>
  <si>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</si>
  <si>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</si>
  <si>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</si>
  <si>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</si>
  <si>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</si>
  <si>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</si>
  <si>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</si>
  <si>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</si>
  <si>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</si>
  <si>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</si>
  <si>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</si>
  <si>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</si>
  <si>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</si>
  <si>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</si>
  <si>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</si>
  <si>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</si>
  <si>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</si>
  <si>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</si>
  <si>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</si>
  <si>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</si>
  <si>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</si>
  <si>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</si>
  <si>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</si>
  <si>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</si>
  <si>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</si>
  <si>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</si>
  <si>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</si>
  <si>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</si>
  <si>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</si>
  <si>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</si>
  <si>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</si>
  <si>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</si>
  <si>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</si>
  <si>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</si>
  <si>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</si>
  <si>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</si>
  <si>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</si>
  <si>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</si>
  <si>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</si>
  <si>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</si>
  <si>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</si>
  <si>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</si>
  <si>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</si>
  <si>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</si>
  <si>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</si>
  <si>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</si>
  <si>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</si>
  <si>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</si>
  <si>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</si>
  <si>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</si>
  <si>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</si>
  <si>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</si>
  <si>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</si>
  <si>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</si>
  <si>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</si>
  <si>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</si>
  <si>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</si>
  <si>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</si>
  <si>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</si>
  <si>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</si>
  <si>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</si>
  <si>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</si>
  <si>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</si>
  <si>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</si>
  <si>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</si>
  <si>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</si>
  <si>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</si>
  <si>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</si>
  <si>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</si>
  <si>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</si>
  <si>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</si>
  <si>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</si>
  <si>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</si>
  <si>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</si>
  <si>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</si>
  <si>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</si>
  <si>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</si>
  <si>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</si>
  <si>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</si>
  <si>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</si>
  <si>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</si>
  <si>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</si>
  <si>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</si>
  <si>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</si>
  <si>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</si>
  <si>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</si>
  <si>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</si>
  <si>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</si>
  <si>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</si>
  <si>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</si>
  <si>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</si>
  <si>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</si>
  <si>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</si>
  <si>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</si>
  <si>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</si>
  <si>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</si>
  <si>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</si>
  <si>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</si>
  <si>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</si>
  <si>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</si>
  <si>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</si>
  <si>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</si>
  <si>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</si>
  <si>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</si>
  <si>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</si>
  <si>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</si>
  <si>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</si>
  <si>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</si>
  <si>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</si>
  <si>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</si>
  <si>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</si>
  <si>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</si>
  <si>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</si>
  <si>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</si>
  <si>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</si>
  <si>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</si>
  <si>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</si>
  <si>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</si>
  <si>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</si>
  <si>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</si>
  <si>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</si>
  <si>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</si>
  <si>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</si>
  <si>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</si>
  <si>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</si>
  <si>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</si>
  <si>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</si>
  <si>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</si>
  <si>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</si>
  <si>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</si>
  <si>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</si>
  <si>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</si>
  <si>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</si>
  <si>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</si>
  <si>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</si>
  <si>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</si>
  <si>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</si>
  <si>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</si>
  <si>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</si>
  <si>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</si>
  <si>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</si>
  <si>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</si>
  <si>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</si>
  <si>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</si>
  <si>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</si>
  <si>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</si>
  <si>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</si>
  <si>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</si>
  <si>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</si>
  <si>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</si>
  <si>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</si>
  <si>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</si>
  <si>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</si>
  <si>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</si>
  <si>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</si>
  <si>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</si>
  <si>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</si>
  <si>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</si>
  <si>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</si>
  <si>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</si>
  <si>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</si>
  <si>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</si>
  <si>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</si>
  <si>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</si>
  <si>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</si>
  <si>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</si>
  <si>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</si>
  <si>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</si>
  <si>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</si>
  <si>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</si>
  <si>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</si>
  <si>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</si>
  <si>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</si>
  <si>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</si>
  <si>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</si>
  <si>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</si>
  <si>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</si>
  <si>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</si>
  <si>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</si>
  <si>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</si>
  <si>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</si>
  <si>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</si>
  <si>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</si>
  <si>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</si>
  <si>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</si>
  <si>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</si>
  <si>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</si>
  <si>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</si>
  <si>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</si>
  <si>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</si>
  <si>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</si>
  <si>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</si>
  <si>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</si>
  <si>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</si>
  <si>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</si>
  <si>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</si>
  <si>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</si>
  <si>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</si>
  <si>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</si>
  <si>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</si>
  <si>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</si>
  <si>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</si>
  <si>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</si>
  <si>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</si>
  <si>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</si>
  <si>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</si>
  <si>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</si>
  <si>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</si>
  <si>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</si>
  <si>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</si>
  <si>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</si>
  <si>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</si>
  <si>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</si>
  <si>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</si>
  <si>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</si>
  <si>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</si>
  <si>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</si>
  <si>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</si>
  <si>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</si>
  <si>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</si>
  <si>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</si>
  <si>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</si>
  <si>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</si>
  <si>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</si>
  <si>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</si>
  <si>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</si>
  <si>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</si>
  <si>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</si>
  <si>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</si>
  <si>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</si>
  <si>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</si>
  <si>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</si>
  <si>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</si>
  <si>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</si>
  <si>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</si>
  <si>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</si>
  <si>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</si>
  <si>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</si>
  <si>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</si>
  <si>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</si>
  <si>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</si>
  <si>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</si>
  <si>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</si>
  <si>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</si>
  <si>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</si>
  <si>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</si>
  <si>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</si>
  <si>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</si>
  <si>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</si>
  <si>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</si>
  <si>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</si>
  <si>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</si>
  <si>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</si>
  <si>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</si>
  <si>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</si>
  <si>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</si>
  <si>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</si>
  <si>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</si>
  <si>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</si>
  <si>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</si>
  <si>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</si>
  <si>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</si>
  <si>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</si>
  <si>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</si>
  <si>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</si>
  <si>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</si>
  <si>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</si>
  <si>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</si>
  <si>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</si>
  <si>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</si>
  <si>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</si>
  <si>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</si>
  <si>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</si>
  <si>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</si>
  <si>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</si>
  <si>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</si>
  <si>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</si>
  <si>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</si>
  <si>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</si>
  <si>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</si>
  <si>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</si>
  <si>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</si>
  <si>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</si>
  <si>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</si>
  <si>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</si>
  <si>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</si>
  <si>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</si>
  <si>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</si>
  <si>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</si>
  <si>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</si>
  <si>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</si>
  <si>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</si>
  <si>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</si>
  <si>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</si>
  <si>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</si>
  <si>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</si>
  <si>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</si>
  <si>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</si>
  <si>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</si>
  <si>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</si>
  <si>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</si>
  <si>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</si>
  <si>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</si>
  <si>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</si>
  <si>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</si>
  <si>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</si>
  <si>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</si>
  <si>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</si>
  <si>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</si>
  <si>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</si>
  <si>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</si>
  <si>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</si>
  <si>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</si>
  <si>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</si>
  <si>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</si>
  <si>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</si>
  <si>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</si>
  <si>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</si>
  <si>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</si>
  <si>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</si>
  <si>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</si>
  <si>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</si>
  <si>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</si>
  <si>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</si>
  <si>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</si>
  <si>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</si>
  <si>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</si>
  <si>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</si>
  <si>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</si>
  <si>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</si>
  <si>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</si>
  <si>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</si>
  <si>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</si>
  <si>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</si>
  <si>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</si>
  <si>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</si>
  <si>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</si>
  <si>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</si>
  <si>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</si>
  <si>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</si>
  <si>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</si>
  <si>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</si>
  <si>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</si>
  <si>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</si>
  <si>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</si>
  <si>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</si>
  <si>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</si>
  <si>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</si>
  <si>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</si>
  <si>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</si>
  <si>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</si>
  <si>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</si>
  <si>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</si>
  <si>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</si>
  <si>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</si>
  <si>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</si>
  <si>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</si>
  <si>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</si>
  <si>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</si>
  <si>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</si>
  <si>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</si>
  <si>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</si>
  <si>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</si>
  <si>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</si>
  <si>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</si>
  <si>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</si>
  <si>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</si>
  <si>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</si>
  <si>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</si>
  <si>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</si>
  <si>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</si>
  <si>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</si>
  <si>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</si>
  <si>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</si>
  <si>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</si>
  <si>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</si>
  <si>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</si>
  <si>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</si>
  <si>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</si>
  <si>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</si>
  <si>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</si>
  <si>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</si>
  <si>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</si>
  <si>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</si>
  <si>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</si>
  <si>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</si>
  <si>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</si>
  <si>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</si>
  <si>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</si>
  <si>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</si>
  <si>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</si>
  <si>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</si>
  <si>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</si>
  <si>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</si>
  <si>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</si>
  <si>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</si>
  <si>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</si>
  <si>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</si>
  <si>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</si>
  <si>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</si>
  <si>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</si>
  <si>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</si>
  <si>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</si>
  <si>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</si>
  <si>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</si>
  <si>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</si>
  <si>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</si>
  <si>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</si>
  <si>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</si>
  <si>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</si>
  <si>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</si>
  <si>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</si>
  <si>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</si>
  <si>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</si>
  <si>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</si>
  <si>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</si>
  <si>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</si>
  <si>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</si>
  <si>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</si>
  <si>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</si>
  <si>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</si>
  <si>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</si>
  <si>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</si>
  <si>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</si>
  <si>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</si>
  <si>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</si>
  <si>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</si>
  <si>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</si>
  <si>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</si>
  <si>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</si>
  <si>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</si>
  <si>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</si>
  <si>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</si>
  <si>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</si>
  <si>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</si>
  <si>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</si>
  <si>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</si>
  <si>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</si>
  <si>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</si>
  <si>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</si>
  <si>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</si>
  <si>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</si>
  <si>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</si>
  <si>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</si>
  <si>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</si>
  <si>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</si>
  <si>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</si>
  <si>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</si>
  <si>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</si>
  <si>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</si>
  <si>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</si>
  <si>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</si>
  <si>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</si>
  <si>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</si>
  <si>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</si>
  <si>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</si>
  <si>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</si>
  <si>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</si>
  <si>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</si>
  <si>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</si>
  <si>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</si>
  <si>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</si>
  <si>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</si>
  <si>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</si>
  <si>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</si>
  <si>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</si>
  <si>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</si>
  <si>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</si>
  <si>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</si>
  <si>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</si>
  <si>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</si>
  <si>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</si>
  <si>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</si>
  <si>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</si>
  <si>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</si>
  <si>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</si>
  <si>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</si>
  <si>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</si>
  <si>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</si>
  <si>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</si>
  <si>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</si>
  <si>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</si>
  <si>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</si>
  <si>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</si>
  <si>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</si>
  <si>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</si>
  <si>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</si>
  <si>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</si>
  <si>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</si>
  <si>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</si>
  <si>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</si>
  <si>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</si>
  <si>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</si>
  <si>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</si>
  <si>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</si>
  <si>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</si>
  <si>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</si>
  <si>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</si>
  <si>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</si>
  <si>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</si>
  <si>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</si>
  <si>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</si>
  <si>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</si>
  <si>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</si>
  <si>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</si>
  <si>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</si>
  <si>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</si>
  <si>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</si>
  <si>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</si>
  <si>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</si>
  <si>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</si>
  <si>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</si>
  <si>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</si>
  <si>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</si>
  <si>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</si>
  <si>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</si>
  <si>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</si>
  <si>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</si>
  <si>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</si>
  <si>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</si>
  <si>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</si>
  <si>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</si>
  <si>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</si>
  <si>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</si>
  <si>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</si>
  <si>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</si>
  <si>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</si>
  <si>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</si>
  <si>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</si>
  <si>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</si>
  <si>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</si>
  <si>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</si>
  <si>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</si>
  <si>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</si>
  <si>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</si>
  <si>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</si>
  <si>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</si>
  <si>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</si>
  <si>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</si>
  <si>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</si>
  <si>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</si>
  <si>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</si>
  <si>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</si>
  <si>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</si>
  <si>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</si>
  <si>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</si>
  <si>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</si>
  <si>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</si>
  <si>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</si>
  <si>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</si>
  <si>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</si>
  <si>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</si>
  <si>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</si>
  <si>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</si>
  <si>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</si>
  <si>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</si>
  <si>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</si>
  <si>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</si>
  <si>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</si>
  <si>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</si>
  <si>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</si>
  <si>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</si>
  <si>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</si>
  <si>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</si>
  <si>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</si>
  <si>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</si>
  <si>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</si>
  <si>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</si>
  <si>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</si>
  <si>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</si>
  <si>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</si>
  <si>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</si>
  <si>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</si>
  <si>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</si>
  <si>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</si>
  <si>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</si>
  <si>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</si>
  <si>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</si>
  <si>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</si>
  <si>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</si>
  <si>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</si>
  <si>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</si>
  <si>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</si>
  <si>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</si>
  <si>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</si>
  <si>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</si>
  <si>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</si>
  <si>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</si>
  <si>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</si>
  <si>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</si>
  <si>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</si>
  <si>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</si>
  <si>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</si>
  <si>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</si>
  <si>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</si>
  <si>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</si>
  <si>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</si>
  <si>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</si>
  <si>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</si>
  <si>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</si>
  <si>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</si>
  <si>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</si>
  <si>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</si>
  <si>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</si>
  <si>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</si>
  <si>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</si>
  <si>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</si>
  <si>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</si>
  <si>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</si>
  <si>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</si>
  <si>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</si>
  <si>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</si>
  <si>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</si>
  <si>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</si>
  <si>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</si>
  <si>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</si>
  <si>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</si>
  <si>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</si>
  <si>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</si>
  <si>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</si>
  <si>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</si>
  <si>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</si>
  <si>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</si>
  <si>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</si>
  <si>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</si>
  <si>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</si>
  <si>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</si>
  <si>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</si>
  <si>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</si>
  <si>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</si>
  <si>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</si>
  <si>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</si>
  <si>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</si>
  <si>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</si>
  <si>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</si>
  <si>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</si>
  <si>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</si>
  <si>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</si>
  <si>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</si>
  <si>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</si>
  <si>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</si>
  <si>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</si>
  <si>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</si>
  <si>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</si>
  <si>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</si>
  <si>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</si>
  <si>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</si>
  <si>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</si>
  <si>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</si>
  <si>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</si>
  <si>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</si>
  <si>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</si>
  <si>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</si>
  <si>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</si>
  <si>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</si>
  <si>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</si>
  <si>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</si>
  <si>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</si>
  <si>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</si>
  <si>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</si>
  <si>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</si>
  <si>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</si>
  <si>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</si>
  <si>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</si>
  <si>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</si>
  <si>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</si>
  <si>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</si>
  <si>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</si>
  <si>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</si>
  <si>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</si>
  <si>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</si>
  <si>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</si>
  <si>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</si>
  <si>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</si>
  <si>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</si>
  <si>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</si>
  <si>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</si>
  <si>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</si>
  <si>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</si>
  <si>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</si>
  <si>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</si>
  <si>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</si>
  <si>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</si>
  <si>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</si>
  <si>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</si>
  <si>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</si>
  <si>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</si>
  <si>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</si>
  <si>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</si>
  <si>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</si>
  <si>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</si>
  <si>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</si>
  <si>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</si>
  <si>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</si>
  <si>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</si>
  <si>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</si>
  <si>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</si>
  <si>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</si>
  <si>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</si>
  <si>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</si>
  <si>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</si>
  <si>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</si>
  <si>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</si>
  <si>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</si>
  <si>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</si>
  <si>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</si>
  <si>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</si>
  <si>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</si>
  <si>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</si>
  <si>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</si>
  <si>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</si>
  <si>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</si>
  <si>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</si>
  <si>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</si>
  <si>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</si>
  <si>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</si>
  <si>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</si>
  <si>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</si>
  <si>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</si>
  <si>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</si>
  <si>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</si>
  <si>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</si>
  <si>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</si>
  <si>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</si>
  <si>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</si>
  <si>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</si>
  <si>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</si>
  <si>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</si>
  <si>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</si>
  <si>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</si>
  <si>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</si>
  <si>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</si>
  <si>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</si>
  <si>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</si>
  <si>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</si>
  <si>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</si>
  <si>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</si>
  <si>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</si>
  <si>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</si>
  <si>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</si>
  <si>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</si>
  <si>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</si>
  <si>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</si>
  <si>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</si>
  <si>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</si>
  <si>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</si>
  <si>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</si>
  <si>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</si>
  <si>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</si>
  <si>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</si>
  <si>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</si>
  <si>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</si>
  <si>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</si>
  <si>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</si>
  <si>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</si>
  <si>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</si>
  <si>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</si>
  <si>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</si>
  <si>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</si>
  <si>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</si>
  <si>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</si>
  <si>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</si>
  <si>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</si>
  <si>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</si>
  <si>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</si>
  <si>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</si>
  <si>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</si>
  <si>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</si>
  <si>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</si>
  <si>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</si>
  <si>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</si>
  <si>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</si>
  <si>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</si>
  <si>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</si>
  <si>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</si>
  <si>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</si>
  <si>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</si>
  <si>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</si>
  <si>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</si>
  <si>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</si>
  <si>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</si>
  <si>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</si>
  <si>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</si>
  <si>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</si>
  <si>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</si>
  <si>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</si>
  <si>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</si>
  <si>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</si>
  <si>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</si>
  <si>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</si>
  <si>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</si>
  <si>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</si>
  <si>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</si>
  <si>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</si>
  <si>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</si>
  <si>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</si>
  <si>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</si>
  <si>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</si>
  <si>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</si>
  <si>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</si>
  <si>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</si>
  <si>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</si>
  <si>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</si>
  <si>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</si>
  <si>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</si>
  <si>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</si>
  <si>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</si>
  <si>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</si>
  <si>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</si>
  <si>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</si>
  <si>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</si>
  <si>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</si>
  <si>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</si>
  <si>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</si>
  <si>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</si>
  <si>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</si>
  <si>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</si>
  <si>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</si>
  <si>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</si>
  <si>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</si>
  <si>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</si>
  <si>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</si>
  <si>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</si>
  <si>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</si>
  <si>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</si>
  <si>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</si>
  <si>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</si>
  <si>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</si>
  <si>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</si>
  <si>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</si>
  <si>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</si>
  <si>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</si>
  <si>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</si>
  <si>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</si>
  <si>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</si>
  <si>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</si>
  <si>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</si>
  <si>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</si>
  <si>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</si>
  <si>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</si>
  <si>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</si>
  <si>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</si>
  <si>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</si>
  <si>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</si>
  <si>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</si>
  <si>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</si>
  <si>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</si>
  <si>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</si>
  <si>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</si>
  <si>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</si>
  <si>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</si>
  <si>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</si>
  <si>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</si>
  <si>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</si>
  <si>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</si>
  <si>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</si>
  <si>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</si>
  <si>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</si>
  <si>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</si>
  <si>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</si>
  <si>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</si>
  <si>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</si>
  <si>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</si>
  <si>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</si>
  <si>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</si>
  <si>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</si>
  <si>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</si>
  <si>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</si>
  <si>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</si>
  <si>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</si>
  <si>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</si>
  <si>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</si>
  <si>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</si>
  <si>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</si>
  <si>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</si>
  <si>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</si>
  <si>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</si>
  <si>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</si>
  <si>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</si>
  <si>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</si>
  <si>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</si>
  <si>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</si>
  <si>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</si>
  <si>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</si>
  <si>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</si>
  <si>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</si>
  <si>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</si>
  <si>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</si>
  <si>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</si>
  <si>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</si>
  <si>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</si>
  <si>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</si>
  <si>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</si>
  <si>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</si>
  <si>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</si>
  <si>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</si>
  <si>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</si>
  <si>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</si>
  <si>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</si>
  <si>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</si>
  <si>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</si>
  <si>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</si>
  <si>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</si>
  <si>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</si>
  <si>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</si>
  <si>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</si>
  <si>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</si>
  <si>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</si>
  <si>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</si>
  <si>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</si>
  <si>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</si>
  <si>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</si>
  <si>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</si>
  <si>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</si>
  <si>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</si>
  <si>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</si>
  <si>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</si>
  <si>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</si>
  <si>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</si>
  <si>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</si>
  <si>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</si>
  <si>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</si>
  <si>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</si>
  <si>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</si>
  <si>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</si>
  <si>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</si>
  <si>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</si>
  <si>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</si>
  <si>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</si>
  <si>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</si>
  <si>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</si>
  <si>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</si>
  <si>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</si>
  <si>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</si>
  <si>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</si>
  <si>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</si>
  <si>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</si>
  <si>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</si>
  <si>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</si>
  <si>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</si>
  <si>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</si>
  <si>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</si>
  <si>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</si>
  <si>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</si>
  <si>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</si>
  <si>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</si>
  <si>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</si>
  <si>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</si>
  <si>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</si>
  <si>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</si>
  <si>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</si>
  <si>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</si>
  <si>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</si>
  <si>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</si>
  <si>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</si>
  <si>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</si>
  <si>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</si>
  <si>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</si>
  <si>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</si>
  <si>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</si>
  <si>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</si>
  <si>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</si>
  <si>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</si>
  <si>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</si>
  <si>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</si>
  <si>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</si>
  <si>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</si>
  <si>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</si>
  <si>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</si>
  <si>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</si>
  <si>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</si>
  <si>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</si>
  <si>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</si>
  <si>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</si>
  <si>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</si>
  <si>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</si>
  <si>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</si>
  <si>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</si>
  <si>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</si>
  <si>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</si>
  <si>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</si>
  <si>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</si>
  <si>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</si>
  <si>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</si>
  <si>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</si>
  <si>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</si>
  <si>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</si>
  <si>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</si>
  <si>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</si>
  <si>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</si>
  <si>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</si>
  <si>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</si>
  <si>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</si>
  <si>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</si>
  <si>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</si>
  <si>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</si>
  <si>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</si>
  <si>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</si>
  <si>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</si>
  <si>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</si>
  <si>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</si>
  <si>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</si>
  <si>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</si>
  <si>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</si>
  <si>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</si>
  <si>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</si>
  <si>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</si>
  <si>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</si>
  <si>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</si>
  <si>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</si>
  <si>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</si>
  <si>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</si>
  <si>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</si>
  <si>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</si>
  <si>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</si>
  <si>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</si>
  <si>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</si>
  <si>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</si>
  <si>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</si>
  <si>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</si>
  <si>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</si>
  <si>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</si>
  <si>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</si>
  <si>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</si>
  <si>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</si>
  <si>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</si>
  <si>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</si>
  <si>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</si>
  <si>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</si>
  <si>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</si>
  <si>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</si>
  <si>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</si>
  <si>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</si>
  <si>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</si>
  <si>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</si>
  <si>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</si>
  <si>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</si>
  <si>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</si>
  <si>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</si>
  <si>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</si>
  <si>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</si>
  <si>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</si>
  <si>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</si>
  <si>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</si>
  <si>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</si>
  <si>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</si>
  <si>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</si>
  <si>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</si>
  <si>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</si>
  <si>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</si>
  <si>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</si>
  <si>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</si>
  <si>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</si>
  <si>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</si>
  <si>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</si>
  <si>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</si>
  <si>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</si>
  <si>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</si>
  <si>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</si>
  <si>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</si>
  <si>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</si>
  <si>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</si>
  <si>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</si>
  <si>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</si>
  <si>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</si>
  <si>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</si>
  <si>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</si>
  <si>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</si>
  <si>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</si>
  <si>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</si>
  <si>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</si>
  <si>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</si>
  <si>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</si>
  <si>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</si>
  <si>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</si>
  <si>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</si>
  <si>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</si>
  <si>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</si>
  <si>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</si>
  <si>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</si>
  <si>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</si>
  <si>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</si>
  <si>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</si>
  <si>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</si>
  <si>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</si>
  <si>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</si>
  <si>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</si>
  <si>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</si>
  <si>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</si>
  <si>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</si>
  <si>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</si>
  <si>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</si>
  <si>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</si>
  <si>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</si>
  <si>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</si>
  <si>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</si>
  <si>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</si>
  <si>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</si>
  <si>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</si>
  <si>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</si>
  <si>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</si>
  <si>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</si>
  <si>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</si>
  <si>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</si>
  <si>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</si>
  <si>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</si>
  <si>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</si>
  <si>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</si>
  <si>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</si>
  <si>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</si>
  <si>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</si>
  <si>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</si>
  <si>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</si>
  <si>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</si>
  <si>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</si>
  <si>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</si>
  <si>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</si>
  <si>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</si>
  <si>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</si>
  <si>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</si>
  <si>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</si>
  <si>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</si>
  <si>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</si>
  <si>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</si>
  <si>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</si>
  <si>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</si>
  <si>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</si>
  <si>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</si>
  <si>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</si>
  <si>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</si>
  <si>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</si>
  <si>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</si>
  <si>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</si>
  <si>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</si>
  <si>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</si>
  <si>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</si>
  <si>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</si>
  <si>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</si>
  <si>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</si>
  <si>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</si>
  <si>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</si>
  <si>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</si>
  <si>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</si>
  <si>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</si>
  <si>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</si>
  <si>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</si>
  <si>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</si>
  <si>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</si>
  <si>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</si>
  <si>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</si>
  <si>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</si>
  <si>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</si>
  <si>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</si>
  <si>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</si>
  <si>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</si>
  <si>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</si>
  <si>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</si>
  <si>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</si>
  <si>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</si>
  <si>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</si>
  <si>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</si>
  <si>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</si>
  <si>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</si>
  <si>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</si>
  <si>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</si>
  <si>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</si>
  <si>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</si>
  <si>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</si>
  <si>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</si>
  <si>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</si>
  <si>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</si>
  <si>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</si>
  <si>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</si>
  <si>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</si>
  <si>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</si>
  <si>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</si>
  <si>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</si>
  <si>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</si>
  <si>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</si>
  <si>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</si>
  <si>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</si>
  <si>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</si>
  <si>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</si>
  <si>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</si>
  <si>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</si>
  <si>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</si>
  <si>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</si>
  <si>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</si>
  <si>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</si>
  <si>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</si>
  <si>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</si>
  <si>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</si>
  <si>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</si>
  <si>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</si>
  <si>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</si>
  <si>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</si>
  <si>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</si>
  <si>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</si>
  <si>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</si>
  <si>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</si>
  <si>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</si>
  <si>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</si>
  <si>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</si>
  <si>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</si>
  <si>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</si>
  <si>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</si>
  <si>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</si>
  <si>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</si>
  <si>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</si>
  <si>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</si>
  <si>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</si>
  <si>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</si>
  <si>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</si>
  <si>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</si>
  <si>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</si>
  <si>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</si>
  <si>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</si>
  <si>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</si>
  <si>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</si>
  <si>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</si>
  <si>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</si>
  <si>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</si>
  <si>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</si>
  <si>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</si>
  <si>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</si>
  <si>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</si>
  <si>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</si>
  <si>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</si>
  <si>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</si>
  <si>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</si>
  <si>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</si>
  <si>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</si>
  <si>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</si>
  <si>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</si>
  <si>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</si>
  <si>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</si>
  <si>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</si>
  <si>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</si>
  <si>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</si>
  <si>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</si>
  <si>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</si>
  <si>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</si>
  <si>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</si>
  <si>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</si>
  <si>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</si>
  <si>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</si>
  <si>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</si>
  <si>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</si>
  <si>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</si>
  <si>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</si>
  <si>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</si>
  <si>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</si>
  <si>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</si>
  <si>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</si>
  <si>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</si>
  <si>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</si>
  <si>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</si>
  <si>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</si>
  <si>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</si>
  <si>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</si>
  <si>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</si>
  <si>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</si>
  <si>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</si>
  <si>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</si>
  <si>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</si>
  <si>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</si>
  <si>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</si>
  <si>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</si>
  <si>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</si>
  <si>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</si>
  <si>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</si>
  <si>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</si>
  <si>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</si>
  <si>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</si>
  <si>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</si>
  <si>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</si>
  <si>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</si>
  <si>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</si>
  <si>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</si>
  <si>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</si>
  <si>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</si>
  <si>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</si>
  <si>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</si>
  <si>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</si>
  <si>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</si>
  <si>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</si>
  <si>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</si>
  <si>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</si>
  <si>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</si>
  <si>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</si>
  <si>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</si>
  <si>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</si>
  <si>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</si>
  <si>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</si>
  <si>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</si>
  <si>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</si>
  <si>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</si>
  <si>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</si>
  <si>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</si>
  <si>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</si>
  <si>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</si>
  <si>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</si>
  <si>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</si>
  <si>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</si>
  <si>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</si>
  <si>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</si>
  <si>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</si>
  <si>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</si>
  <si>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</si>
  <si>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</si>
  <si>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</si>
  <si>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</si>
  <si>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</si>
  <si>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</si>
  <si>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</si>
  <si>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</si>
  <si>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</si>
  <si>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</si>
  <si>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</si>
  <si>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</si>
  <si>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</si>
  <si>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</si>
  <si>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</si>
  <si>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</si>
  <si>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</si>
  <si>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</si>
  <si>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</si>
  <si>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</si>
  <si>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</si>
  <si>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</si>
  <si>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</si>
  <si>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</si>
  <si>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</si>
  <si>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</si>
  <si>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</si>
  <si>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</si>
  <si>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</si>
  <si>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</si>
  <si>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</si>
  <si>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</si>
  <si>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</si>
  <si>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</si>
  <si>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</si>
  <si>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</si>
  <si>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</si>
  <si>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</si>
  <si>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</si>
  <si>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</si>
  <si>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</si>
  <si>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</si>
  <si>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</si>
  <si>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</si>
  <si>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</si>
  <si>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</si>
  <si>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</si>
  <si>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</si>
  <si>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</si>
  <si>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</si>
  <si>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</si>
  <si>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</si>
  <si>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</si>
  <si>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</si>
  <si>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</si>
  <si>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</si>
  <si>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</si>
  <si>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</si>
  <si>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</si>
  <si>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</si>
  <si>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</si>
  <si>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</si>
  <si>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</si>
  <si>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</si>
  <si>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</si>
  <si>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</si>
  <si>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</si>
  <si>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</si>
  <si>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</si>
  <si>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</si>
  <si>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</si>
  <si>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</si>
  <si>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</si>
  <si>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</si>
  <si>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</si>
  <si>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</si>
  <si>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</si>
  <si>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</si>
  <si>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</si>
  <si>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</si>
  <si>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</si>
  <si>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</si>
  <si>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</si>
  <si>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</si>
  <si>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</si>
  <si>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</si>
  <si>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</si>
  <si>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</si>
  <si>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</si>
  <si>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</si>
  <si>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</si>
  <si>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</si>
  <si>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</si>
  <si>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</si>
  <si>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</si>
  <si>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</si>
  <si>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</si>
  <si>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</si>
  <si>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</si>
  <si>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</si>
  <si>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</si>
  <si>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</si>
  <si>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</si>
  <si>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</si>
  <si>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</si>
  <si>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</si>
  <si>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</si>
  <si>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</si>
  <si>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</si>
  <si>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</si>
  <si>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</si>
  <si>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</si>
  <si>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</si>
  <si>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</si>
  <si>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</si>
  <si>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</si>
  <si>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</si>
  <si>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</si>
  <si>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</si>
  <si>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</si>
  <si>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</si>
  <si>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</si>
  <si>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</si>
  <si>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</si>
  <si>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</si>
  <si>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</si>
  <si>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</si>
  <si>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</si>
  <si>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</si>
  <si>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</si>
  <si>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</si>
  <si>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</si>
  <si>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</si>
  <si>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</si>
  <si>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</si>
  <si>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</si>
  <si>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</si>
  <si>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</si>
  <si>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</si>
  <si>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</si>
  <si>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</si>
  <si>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</si>
  <si>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</si>
  <si>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</si>
  <si>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</si>
  <si>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</si>
  <si>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</si>
  <si>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</si>
  <si>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</si>
  <si>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</si>
  <si>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</si>
  <si>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</si>
  <si>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</si>
  <si>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</si>
  <si>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</si>
  <si>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</si>
  <si>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</si>
  <si>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</si>
  <si>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</si>
  <si>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</si>
  <si>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</si>
  <si>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</si>
  <si>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</si>
  <si>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</si>
  <si>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</si>
  <si>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</si>
  <si>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</si>
  <si>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</si>
  <si>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</si>
  <si>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</si>
  <si>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</si>
  <si>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</si>
  <si>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</si>
  <si>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</si>
  <si>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</si>
  <si>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</si>
  <si>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</si>
  <si>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</si>
  <si>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</si>
  <si>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</si>
  <si>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</si>
  <si>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</si>
  <si>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</si>
  <si>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</si>
  <si>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</si>
  <si>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</si>
  <si>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</si>
  <si>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</si>
  <si>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</si>
  <si>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</si>
  <si>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</si>
  <si>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</si>
  <si>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</si>
  <si>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</si>
  <si>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</si>
  <si>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</si>
  <si>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</si>
  <si>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</si>
  <si>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</si>
  <si>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</si>
  <si>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</si>
  <si>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</si>
  <si>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</si>
  <si>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</si>
  <si>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</si>
  <si>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</si>
  <si>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</si>
  <si>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</si>
  <si>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</si>
  <si>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</si>
  <si>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</si>
  <si>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</si>
  <si>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</si>
  <si>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</si>
  <si>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</si>
  <si>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</si>
  <si>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</si>
  <si>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</si>
  <si>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</si>
  <si>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</si>
  <si>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</si>
  <si>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</si>
  <si>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</si>
  <si>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</si>
  <si>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</si>
  <si>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</si>
  <si>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</si>
  <si>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</si>
  <si>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</si>
  <si>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</si>
  <si>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</si>
  <si>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</si>
  <si>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</si>
  <si>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</si>
  <si>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</si>
  <si>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</si>
  <si>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</si>
  <si>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</si>
  <si>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</si>
  <si>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</si>
  <si>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</si>
  <si>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</si>
  <si>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</si>
  <si>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</si>
  <si>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</si>
  <si>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</si>
  <si>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</si>
  <si>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</si>
  <si>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</si>
  <si>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</si>
  <si>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</si>
  <si>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</si>
  <si>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</si>
  <si>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</si>
  <si>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</si>
  <si>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</si>
  <si>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</si>
  <si>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</si>
  <si>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</si>
  <si>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</si>
  <si>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</si>
  <si>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</si>
  <si>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</si>
  <si>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</si>
  <si>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</si>
  <si>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</si>
  <si>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</si>
  <si>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</si>
  <si>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</si>
  <si>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</si>
  <si>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</si>
  <si>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</si>
  <si>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</si>
  <si>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</si>
  <si>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</si>
  <si>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</si>
  <si>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</si>
  <si>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</si>
  <si>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</si>
  <si>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</si>
  <si>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</si>
  <si>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</si>
  <si>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</si>
  <si>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</si>
  <si>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</si>
  <si>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</si>
  <si>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</si>
  <si>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</si>
  <si>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</si>
  <si>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</si>
  <si>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</si>
  <si>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</si>
  <si>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</si>
  <si>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</si>
  <si>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</si>
  <si>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</si>
  <si>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</si>
  <si>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</si>
  <si>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</si>
  <si>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</si>
  <si>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</si>
  <si>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</si>
  <si>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</si>
  <si>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</si>
  <si>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</si>
  <si>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</si>
  <si>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</si>
  <si>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</si>
  <si>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</si>
  <si>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</si>
  <si>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</si>
  <si>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</si>
  <si>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</si>
  <si>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</si>
  <si>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</si>
  <si>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</si>
  <si>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</si>
  <si>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</si>
  <si>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</si>
  <si>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</si>
  <si>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</si>
  <si>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</si>
  <si>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</si>
  <si>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</si>
  <si>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</si>
  <si>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</si>
  <si>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</si>
  <si>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</si>
  <si>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</si>
  <si>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</si>
  <si>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</si>
  <si>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</si>
  <si>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</si>
  <si>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</si>
  <si>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</si>
  <si>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</si>
  <si>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</si>
  <si>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</si>
  <si>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</si>
  <si>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</si>
  <si>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</si>
  <si>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</si>
  <si>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</si>
  <si>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</si>
  <si>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</si>
  <si>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</si>
  <si>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</si>
  <si>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</si>
  <si>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</si>
  <si>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</si>
  <si>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</si>
  <si>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</si>
  <si>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</si>
  <si>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</si>
  <si>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</si>
  <si>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</si>
  <si>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</si>
  <si>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</si>
  <si>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</si>
  <si>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</si>
  <si>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</si>
  <si>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</si>
  <si>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</si>
  <si>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</si>
  <si>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</si>
  <si>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</si>
  <si>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</si>
  <si>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</si>
  <si>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</si>
  <si>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</si>
  <si>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</si>
  <si>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</si>
  <si>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</si>
  <si>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</si>
  <si>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</si>
  <si>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</si>
  <si>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</si>
  <si>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</si>
  <si>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</si>
  <si>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</si>
  <si>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</si>
  <si>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</si>
  <si>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</si>
  <si>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</si>
  <si>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</si>
  <si>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</si>
  <si>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</si>
  <si>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</si>
  <si>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</si>
  <si>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</si>
  <si>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</si>
  <si>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</si>
  <si>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</si>
  <si>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</si>
  <si>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</si>
  <si>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</si>
  <si>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</si>
  <si>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</si>
  <si>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</si>
  <si>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</si>
  <si>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</si>
  <si>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</si>
  <si>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</si>
  <si>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</si>
  <si>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</si>
  <si>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</si>
  <si>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</si>
  <si>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</si>
  <si>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</si>
  <si>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</si>
  <si>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</si>
  <si>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</si>
  <si>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</si>
  <si>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</si>
  <si>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</si>
  <si>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</si>
  <si>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</si>
  <si>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</si>
  <si>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</si>
  <si>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</si>
  <si>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</si>
  <si>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</si>
  <si>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</si>
  <si>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</si>
  <si>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</si>
  <si>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</si>
  <si>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</si>
  <si>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</si>
  <si>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</si>
  <si>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</si>
  <si>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</si>
  <si>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</si>
  <si>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</si>
  <si>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</si>
  <si>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</si>
  <si>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</si>
  <si>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</si>
  <si>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</si>
  <si>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</si>
  <si>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</si>
  <si>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</si>
  <si>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</si>
  <si>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</si>
  <si>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</si>
  <si>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</si>
  <si>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</si>
  <si>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</si>
  <si>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</si>
  <si>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</si>
  <si>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</si>
  <si>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</si>
  <si>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</si>
  <si>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</si>
  <si>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</si>
  <si>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</si>
  <si>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</si>
  <si>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</si>
  <si>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</si>
  <si>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</si>
  <si>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</si>
  <si>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</si>
  <si>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</si>
  <si>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</si>
  <si>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</si>
  <si>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</si>
  <si>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</si>
  <si>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</si>
  <si>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</si>
  <si>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</si>
  <si>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</si>
  <si>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</si>
  <si>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</si>
  <si>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</si>
  <si>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</si>
  <si>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</si>
  <si>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</si>
  <si>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</si>
  <si>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</si>
  <si>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</si>
  <si>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</si>
  <si>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</si>
  <si>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</si>
  <si>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</si>
  <si>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</si>
  <si>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</si>
  <si>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</si>
  <si>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</si>
  <si>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</si>
  <si>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</si>
  <si>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</si>
  <si>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</si>
  <si>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</si>
  <si>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</si>
  <si>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</si>
  <si>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</si>
  <si>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</si>
  <si>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</si>
  <si>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</si>
  <si>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</si>
  <si>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</si>
  <si>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</si>
  <si>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</si>
  <si>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</si>
  <si>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</si>
  <si>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</si>
  <si>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</si>
  <si>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</si>
  <si>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</si>
  <si>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</si>
  <si>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</si>
  <si>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</si>
  <si>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</si>
  <si>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</si>
  <si>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</si>
  <si>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</si>
  <si>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</si>
  <si>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</si>
  <si>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</si>
  <si>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</si>
  <si>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</si>
  <si>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</si>
  <si>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</si>
  <si>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</si>
  <si>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</si>
  <si>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</si>
  <si>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</si>
  <si>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</si>
  <si>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</si>
  <si>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</si>
  <si>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</si>
  <si>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</si>
  <si>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</si>
  <si>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</si>
  <si>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</si>
  <si>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</si>
  <si>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</si>
  <si>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</si>
  <si>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</si>
  <si>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</si>
  <si>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</si>
  <si>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</si>
  <si>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</si>
  <si>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</si>
  <si>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</si>
  <si>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</si>
  <si>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</si>
  <si>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</si>
  <si>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</si>
  <si>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</si>
  <si>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</si>
  <si>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</si>
  <si>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</si>
  <si>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</si>
  <si>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</si>
  <si>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</si>
  <si>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</si>
  <si>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</si>
  <si>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</si>
  <si>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</si>
  <si>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</si>
  <si>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</si>
  <si>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</si>
  <si>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</si>
  <si>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</si>
  <si>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</si>
  <si>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</si>
  <si>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</si>
  <si>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</si>
  <si>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</si>
  <si>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</si>
  <si>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</si>
  <si>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</si>
  <si>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</si>
  <si>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</si>
  <si>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</si>
  <si>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</si>
  <si>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</si>
  <si>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</si>
  <si>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</si>
  <si>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</si>
  <si>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</si>
  <si>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</si>
  <si>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</si>
  <si>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</si>
  <si>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</si>
  <si>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</si>
  <si>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</si>
  <si>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</si>
  <si>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</si>
  <si>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</si>
  <si>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</si>
  <si>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</si>
  <si>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</si>
  <si>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</si>
  <si>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</si>
  <si>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</si>
  <si>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</si>
  <si>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</si>
  <si>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</si>
  <si>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</si>
  <si>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</si>
  <si>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</si>
  <si>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</si>
  <si>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</si>
  <si>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</si>
  <si>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</si>
  <si>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</si>
  <si>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</si>
  <si>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</si>
  <si>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</si>
  <si>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</si>
  <si>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</si>
  <si>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</si>
  <si>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</si>
  <si>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</si>
  <si>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</si>
  <si>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</si>
  <si>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</si>
  <si>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</si>
  <si>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</si>
  <si>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</si>
  <si>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</si>
  <si>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</si>
  <si>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</si>
  <si>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</si>
  <si>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</si>
  <si>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</si>
  <si>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</si>
  <si>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</si>
  <si>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</si>
  <si>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</si>
  <si>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</si>
  <si>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</si>
  <si>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</si>
  <si>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</si>
  <si>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</si>
  <si>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</si>
  <si>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</si>
  <si>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</si>
  <si>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</si>
  <si>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</si>
  <si>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</si>
  <si>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</si>
  <si>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</si>
  <si>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</si>
  <si>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</si>
  <si>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</si>
  <si>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</si>
  <si>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</si>
  <si>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</si>
  <si>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</si>
  <si>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</si>
  <si>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</si>
  <si>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</si>
  <si>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</si>
  <si>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</si>
  <si>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</si>
  <si>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</si>
  <si>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</si>
  <si>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</si>
  <si>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</si>
  <si>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</si>
  <si>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</si>
  <si>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</si>
  <si>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</si>
  <si>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</si>
  <si>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</si>
  <si>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</si>
  <si>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</si>
  <si>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</si>
  <si>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</si>
  <si>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</si>
  <si>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</si>
  <si>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</si>
  <si>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</si>
  <si>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</si>
  <si>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</si>
  <si>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</si>
  <si>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</si>
  <si>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</si>
  <si>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</si>
  <si>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</si>
  <si>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</si>
  <si>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</si>
  <si>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</si>
  <si>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</si>
  <si>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</si>
  <si>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</si>
  <si>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</si>
  <si>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</si>
  <si>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</si>
  <si>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</si>
  <si>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</si>
  <si>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</si>
  <si>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</si>
  <si>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</si>
  <si>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</si>
  <si>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</si>
  <si>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</si>
  <si>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</si>
  <si>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</si>
  <si>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</si>
  <si>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</si>
  <si>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</si>
  <si>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</si>
  <si>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</si>
  <si>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</si>
  <si>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</si>
  <si>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</si>
  <si>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</si>
  <si>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</si>
  <si>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</si>
  <si>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</si>
  <si>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</si>
  <si>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</si>
  <si>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</si>
  <si>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</si>
  <si>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</si>
  <si>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</si>
  <si>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</si>
  <si>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</si>
  <si>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</si>
  <si>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</si>
  <si>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</si>
  <si>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</si>
  <si>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</si>
  <si>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</si>
  <si>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</si>
  <si>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</si>
  <si>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</si>
  <si>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</si>
  <si>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</si>
  <si>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</si>
  <si>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</si>
  <si>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</si>
  <si>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</si>
  <si>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</si>
  <si>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</si>
  <si>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</si>
  <si>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</si>
  <si>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</si>
  <si>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</si>
  <si>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</si>
  <si>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</si>
  <si>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</si>
  <si>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</si>
  <si>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</si>
  <si>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</si>
  <si>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</si>
  <si>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</si>
  <si>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</si>
  <si>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</si>
  <si>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</si>
  <si>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</si>
  <si>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</si>
  <si>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</si>
  <si>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</si>
  <si>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</si>
  <si>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</si>
  <si>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</si>
  <si>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</si>
  <si>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</si>
  <si>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</si>
  <si>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</si>
  <si>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</si>
  <si>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</si>
  <si>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</si>
  <si>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</si>
  <si>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</si>
  <si>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</si>
  <si>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</si>
  <si>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</si>
  <si>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</si>
  <si>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</si>
  <si>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</si>
  <si>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</si>
  <si>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</si>
  <si>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</si>
  <si>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</si>
  <si>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</si>
  <si>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</si>
  <si>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</si>
  <si>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</si>
  <si>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</si>
  <si>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</si>
  <si>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</si>
  <si>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</si>
  <si>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</si>
  <si>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</si>
  <si>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</si>
  <si>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</si>
  <si>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</si>
  <si>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</si>
  <si>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</si>
  <si>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</si>
  <si>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</si>
  <si>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</si>
  <si>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</si>
  <si>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</si>
  <si>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</si>
  <si>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</si>
  <si>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</si>
  <si>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</si>
  <si>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</si>
  <si>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</si>
  <si>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</si>
  <si>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</si>
  <si>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</si>
  <si>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</si>
  <si>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</si>
  <si>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</si>
  <si>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</si>
  <si>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</si>
  <si>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</si>
  <si>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</si>
  <si>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</si>
  <si>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</si>
  <si>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</si>
  <si>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</si>
  <si>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</si>
  <si>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</si>
  <si>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</si>
  <si>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</si>
  <si>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</si>
  <si>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</si>
  <si>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</si>
  <si>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</si>
  <si>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</si>
  <si>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</si>
  <si>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</si>
  <si>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</si>
  <si>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</si>
  <si>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</si>
  <si>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</si>
  <si>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</si>
  <si>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</si>
  <si>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</si>
  <si>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</si>
  <si>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</si>
  <si>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</si>
  <si>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</si>
  <si>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</si>
  <si>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</si>
  <si>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</si>
  <si>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</si>
  <si>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</si>
  <si>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</si>
  <si>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</si>
  <si>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</si>
  <si>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</si>
  <si>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</si>
  <si>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</si>
  <si>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</si>
  <si>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</si>
  <si>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</si>
  <si>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</si>
  <si>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</si>
  <si>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</si>
  <si>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</si>
  <si>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</si>
  <si>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</si>
  <si>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</si>
  <si>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</si>
  <si>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</si>
  <si>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</si>
  <si>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</si>
  <si>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</si>
  <si>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</si>
  <si>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</si>
  <si>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</si>
  <si>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</si>
  <si>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</si>
  <si>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</si>
  <si>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</si>
  <si>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</si>
  <si>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</si>
  <si>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</si>
  <si>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</si>
  <si>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</si>
  <si>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</si>
  <si>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</si>
  <si>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</si>
  <si>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</si>
  <si>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</si>
  <si>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</si>
  <si>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</si>
  <si>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</si>
  <si>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</si>
  <si>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</si>
  <si>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</si>
  <si>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</si>
  <si>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</si>
  <si>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</si>
  <si>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</si>
  <si>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</si>
  <si>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</si>
  <si>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</si>
  <si>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</si>
  <si>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</si>
  <si>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</si>
  <si>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</si>
  <si>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</si>
  <si>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</si>
  <si>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</si>
  <si>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</si>
  <si>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</si>
  <si>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</si>
  <si>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</si>
  <si>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</si>
  <si>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</si>
  <si>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</si>
  <si>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</si>
  <si>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</si>
  <si>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</si>
  <si>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</si>
  <si>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</si>
  <si>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</si>
  <si>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</si>
  <si>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</si>
  <si>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</si>
  <si>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</si>
  <si>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</si>
  <si>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</si>
  <si>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</si>
  <si>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</si>
  <si>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</si>
  <si>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</si>
  <si>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</si>
  <si>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</si>
  <si>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</si>
  <si>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</si>
  <si>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</si>
  <si>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</si>
  <si>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</si>
  <si>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</si>
  <si>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</si>
  <si>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</si>
  <si>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</si>
  <si>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</si>
  <si>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</si>
  <si>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</si>
  <si>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</si>
  <si>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</si>
  <si>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</si>
  <si>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</si>
  <si>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</si>
  <si>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</si>
  <si>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</si>
  <si>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</si>
  <si>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</si>
  <si>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</si>
  <si>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</si>
  <si>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</si>
  <si>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</si>
  <si>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</si>
  <si>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</si>
  <si>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</si>
  <si>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</si>
  <si>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</si>
  <si>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</si>
  <si>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</si>
  <si>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</si>
  <si>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</si>
  <si>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</si>
  <si>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</si>
  <si>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</si>
  <si>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</si>
  <si>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</si>
  <si>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</si>
  <si>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</si>
  <si>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</si>
  <si>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</si>
  <si>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</si>
  <si>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</si>
  <si>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</si>
  <si>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</si>
  <si>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</si>
  <si>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</si>
  <si>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</si>
  <si>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</si>
  <si>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</si>
  <si>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</si>
  <si>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</si>
  <si>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</si>
  <si>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</si>
  <si>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</si>
  <si>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</si>
  <si>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</si>
  <si>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</si>
  <si>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</si>
  <si>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</si>
  <si>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</si>
  <si>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</si>
  <si>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</si>
  <si>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</si>
  <si>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</si>
  <si>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</si>
  <si>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</si>
  <si>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</si>
  <si>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</si>
  <si>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</si>
  <si>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</si>
  <si>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</si>
  <si>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</si>
  <si>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</si>
  <si>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</si>
  <si>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</si>
  <si>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</si>
  <si>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</si>
  <si>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</si>
  <si>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</si>
  <si>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</si>
  <si>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</si>
  <si>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</si>
  <si>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</si>
  <si>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</si>
  <si>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</si>
  <si>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</si>
  <si>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</si>
  <si>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</si>
  <si>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</si>
  <si>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</si>
  <si>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</si>
  <si>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</si>
  <si>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</si>
  <si>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</si>
  <si>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</si>
  <si>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</si>
  <si>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</si>
  <si>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</si>
  <si>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</si>
  <si>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</si>
  <si>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</si>
  <si>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</si>
  <si>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</si>
  <si>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</si>
  <si>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</si>
  <si>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</si>
  <si>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</si>
  <si>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</si>
  <si>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</si>
  <si>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</si>
  <si>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</si>
  <si>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</si>
  <si>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</si>
  <si>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</si>
  <si>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</si>
  <si>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</si>
  <si>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</si>
  <si>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</si>
  <si>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</si>
  <si>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</si>
  <si>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</si>
  <si>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</si>
  <si>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</si>
  <si>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</si>
  <si>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</si>
  <si>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</si>
  <si>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</si>
  <si>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</si>
  <si>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</si>
  <si>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</si>
  <si>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</si>
  <si>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</si>
  <si>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</si>
  <si>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</si>
  <si>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</si>
  <si>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</si>
  <si>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</si>
  <si>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</si>
  <si>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</si>
  <si>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</si>
  <si>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</si>
  <si>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</si>
  <si>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</si>
  <si>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</si>
  <si>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</si>
  <si>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</si>
  <si>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</si>
  <si>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</si>
  <si>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</si>
  <si>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</si>
  <si>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</si>
  <si>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</si>
  <si>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</si>
  <si>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</si>
  <si>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</si>
  <si>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</si>
  <si>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</si>
  <si>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</si>
  <si>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</si>
  <si>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</si>
  <si>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</si>
  <si>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</si>
  <si>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</si>
  <si>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</si>
  <si>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</si>
  <si>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</si>
  <si>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</si>
  <si>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</si>
  <si>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</si>
  <si>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</si>
  <si>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</si>
  <si>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</si>
  <si>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</si>
  <si>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</si>
  <si>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</si>
  <si>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</si>
  <si>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</si>
  <si>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</si>
  <si>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</si>
  <si>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</si>
  <si>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</si>
  <si>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</si>
  <si>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</si>
  <si>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</si>
  <si>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</si>
  <si>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</si>
  <si>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</si>
  <si>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</si>
  <si>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</si>
  <si>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</si>
  <si>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</si>
  <si>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</si>
  <si>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</si>
  <si>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</si>
  <si>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</si>
  <si>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</si>
  <si>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</si>
  <si>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</si>
  <si>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</si>
  <si>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</si>
  <si>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</si>
  <si>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</si>
  <si>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</si>
  <si>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</si>
  <si>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</si>
  <si>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</si>
  <si>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</si>
  <si>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</si>
  <si>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</si>
  <si>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</si>
  <si>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</si>
  <si>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</si>
  <si>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</si>
  <si>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</si>
  <si>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</si>
  <si>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</si>
  <si>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</si>
  <si>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</si>
  <si>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</si>
  <si>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</si>
  <si>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</si>
  <si>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</si>
  <si>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</si>
  <si>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</si>
  <si>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</si>
  <si>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</si>
  <si>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</si>
  <si>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</si>
  <si>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</si>
  <si>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</si>
  <si>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</si>
  <si>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</si>
  <si>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</si>
  <si>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</si>
  <si>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</si>
  <si>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</si>
  <si>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</si>
  <si>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</si>
  <si>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</si>
  <si>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</si>
  <si>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</si>
  <si>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</si>
  <si>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</si>
  <si>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</si>
  <si>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</si>
  <si>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</si>
  <si>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</si>
  <si>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</si>
  <si>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</si>
  <si>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</si>
  <si>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</si>
  <si>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</si>
  <si>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</si>
  <si>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</si>
  <si>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</si>
  <si>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</si>
  <si>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</si>
  <si>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</si>
  <si>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</si>
  <si>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</si>
  <si>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</si>
  <si>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</si>
  <si>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</si>
  <si>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</si>
  <si>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</si>
  <si>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</si>
  <si>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</si>
  <si>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</si>
  <si>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</si>
  <si>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</si>
  <si>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</si>
  <si>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</si>
  <si>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</si>
  <si>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</si>
  <si>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</si>
  <si>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</si>
  <si>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</si>
  <si>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</si>
  <si>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</si>
  <si>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</si>
  <si>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</si>
  <si>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</si>
  <si>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</si>
  <si>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</si>
  <si>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</si>
  <si>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</si>
  <si>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</si>
  <si>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</si>
  <si>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</si>
  <si>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</si>
  <si>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</si>
  <si>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</si>
  <si>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</si>
  <si>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</si>
  <si>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</si>
  <si>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</si>
  <si>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</si>
  <si>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</si>
  <si>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</si>
  <si>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</si>
  <si>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</si>
  <si>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</si>
  <si>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</si>
  <si>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</si>
  <si>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</si>
  <si>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</si>
  <si>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</si>
  <si>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</si>
  <si>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</si>
  <si>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</si>
  <si>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</si>
  <si>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</si>
  <si>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</si>
  <si>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</si>
  <si>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</si>
  <si>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</si>
  <si>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</si>
  <si>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</si>
  <si>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</si>
  <si>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</si>
  <si>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</si>
  <si>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</si>
  <si>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</si>
  <si>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</si>
  <si>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</si>
  <si>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</si>
  <si>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</si>
  <si>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</si>
  <si>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</si>
  <si>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</si>
  <si>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</si>
  <si>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</si>
  <si>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</si>
  <si>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</si>
  <si>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</si>
  <si>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</si>
  <si>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</si>
  <si>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</si>
  <si>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</si>
  <si>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</si>
  <si>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</si>
  <si>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</si>
  <si>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</si>
  <si>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</si>
  <si>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</si>
  <si>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</si>
  <si>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</si>
  <si>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</si>
  <si>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</si>
  <si>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</si>
  <si>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</si>
  <si>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</si>
  <si>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</si>
  <si>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</si>
  <si>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</si>
  <si>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</si>
  <si>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</si>
  <si>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</si>
  <si>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</si>
  <si>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</si>
  <si>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</si>
  <si>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</si>
  <si>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</si>
  <si>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</si>
  <si>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</si>
  <si>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</si>
  <si>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</si>
  <si>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</si>
  <si>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</si>
  <si>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</si>
  <si>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</si>
  <si>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</si>
  <si>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</si>
  <si>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</si>
  <si>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</si>
  <si>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</si>
  <si>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</si>
  <si>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</si>
  <si>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</si>
  <si>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</si>
  <si>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</si>
  <si>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</si>
  <si>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</si>
  <si>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</si>
  <si>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</si>
  <si>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</si>
  <si>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</si>
  <si>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</si>
  <si>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</si>
  <si>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</si>
  <si>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</si>
  <si>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</si>
  <si>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</si>
  <si>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</si>
  <si>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</si>
  <si>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</si>
  <si>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</si>
  <si>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</si>
  <si>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</si>
  <si>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</si>
  <si>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</si>
  <si>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</si>
  <si>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</si>
  <si>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</si>
  <si>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</si>
  <si>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</si>
  <si>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</si>
  <si>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</si>
  <si>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</si>
  <si>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</si>
  <si>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</si>
  <si>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</si>
  <si>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</si>
  <si>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</si>
  <si>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</si>
  <si>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</si>
  <si>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</si>
  <si>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</si>
  <si>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</si>
  <si>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</si>
  <si>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</si>
  <si>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</si>
  <si>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</si>
  <si>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</si>
  <si>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</si>
  <si>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</si>
  <si>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</si>
  <si>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</si>
  <si>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</si>
  <si>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</si>
  <si>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</si>
  <si>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</si>
  <si>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</si>
  <si>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</si>
  <si>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</si>
  <si>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</si>
  <si>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</si>
  <si>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</si>
  <si>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</si>
  <si>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</si>
  <si>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</si>
  <si>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</si>
  <si>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</si>
  <si>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</si>
  <si>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</si>
  <si>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</si>
  <si>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</si>
  <si>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</si>
  <si>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</si>
  <si>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</si>
  <si>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</si>
  <si>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</si>
  <si>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</si>
  <si>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</si>
  <si>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</si>
  <si>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</si>
  <si>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</si>
  <si>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</si>
  <si>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</si>
  <si>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</si>
  <si>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</si>
  <si>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</si>
  <si>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</si>
  <si>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</si>
  <si>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</si>
  <si>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</si>
  <si>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</si>
  <si>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</si>
  <si>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</si>
  <si>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</si>
  <si>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</si>
  <si>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</si>
  <si>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</si>
  <si>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</si>
  <si>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</si>
  <si>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</si>
  <si>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</si>
  <si>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</si>
  <si>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</si>
  <si>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</si>
  <si>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</si>
  <si>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</si>
  <si>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</si>
  <si>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</si>
  <si>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</si>
  <si>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</si>
  <si>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</si>
  <si>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</si>
  <si>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</si>
  <si>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</si>
  <si>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</si>
  <si>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</si>
  <si>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</si>
  <si>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</si>
  <si>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</si>
  <si>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</si>
  <si>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</si>
  <si>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</si>
  <si>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</si>
  <si>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</si>
  <si>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</si>
  <si>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</si>
  <si>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</si>
  <si>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</si>
  <si>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</si>
  <si>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</si>
  <si>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</si>
  <si>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</si>
  <si>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</si>
  <si>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</si>
  <si>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</si>
  <si>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</si>
  <si>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</si>
  <si>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</si>
  <si>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</si>
  <si>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</si>
  <si>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</si>
  <si>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</si>
  <si>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</si>
  <si>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</si>
  <si>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</si>
  <si>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</si>
  <si>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</si>
  <si>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</si>
  <si>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</si>
  <si>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</si>
  <si>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</si>
  <si>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</si>
  <si>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</si>
  <si>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</si>
  <si>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</si>
  <si>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</si>
  <si>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</si>
  <si>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</si>
  <si>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</si>
  <si>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</si>
  <si>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</si>
  <si>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</si>
  <si>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</si>
  <si>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</si>
  <si>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</si>
  <si>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</si>
  <si>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</si>
  <si>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</si>
  <si>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</si>
  <si>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</si>
  <si>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</si>
  <si>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</si>
  <si>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</si>
  <si>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</si>
  <si>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</si>
  <si>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</si>
  <si>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</si>
  <si>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</si>
  <si>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</si>
  <si>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</si>
  <si>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</si>
  <si>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</si>
  <si>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</si>
  <si>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</si>
  <si>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</si>
  <si>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</si>
  <si>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</si>
  <si>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</si>
  <si>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</si>
  <si>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</si>
  <si>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</si>
  <si>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</si>
  <si>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</si>
  <si>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</si>
  <si>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</si>
  <si>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</si>
  <si>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</si>
  <si>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</si>
  <si>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</si>
  <si>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</si>
  <si>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</si>
  <si>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</si>
  <si>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</si>
  <si>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</si>
  <si>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</si>
  <si>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</si>
  <si>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</si>
  <si>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</si>
  <si>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</si>
  <si>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</si>
  <si>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</si>
  <si>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</si>
  <si>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</si>
  <si>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</si>
  <si>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</si>
  <si>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</si>
  <si>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</si>
  <si>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</si>
  <si>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</si>
  <si>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</si>
  <si>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</si>
  <si>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</si>
  <si>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</si>
  <si>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</si>
  <si>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</si>
  <si>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</si>
  <si>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</si>
  <si>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</si>
  <si>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</si>
  <si>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</si>
  <si>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</si>
  <si>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</si>
  <si>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</si>
  <si>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</si>
  <si>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</si>
  <si>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</si>
  <si>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</si>
  <si>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</si>
  <si>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</si>
  <si>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</si>
  <si>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</si>
  <si>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</si>
  <si>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</si>
  <si>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</si>
  <si>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</si>
  <si>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</si>
  <si>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</si>
  <si>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</si>
  <si>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</si>
  <si>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</si>
  <si>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</si>
  <si>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</si>
  <si>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</si>
  <si>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</si>
  <si>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</si>
  <si>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</si>
  <si>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</si>
  <si>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</si>
  <si>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</si>
  <si>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</si>
  <si>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</si>
  <si>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</si>
  <si>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</si>
  <si>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</si>
  <si>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</si>
  <si>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</si>
  <si>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</si>
  <si>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</si>
  <si>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</si>
  <si>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</si>
  <si>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</si>
  <si>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</si>
  <si>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</si>
  <si>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</si>
  <si>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</si>
  <si>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</si>
  <si>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</si>
  <si>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</si>
  <si>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</si>
  <si>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</si>
  <si>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</si>
  <si>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</si>
  <si>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</si>
  <si>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</si>
  <si>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</si>
  <si>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</si>
  <si>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</si>
  <si>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</si>
  <si>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</si>
  <si>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</si>
  <si>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</si>
  <si>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</si>
  <si>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</si>
  <si>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</si>
  <si>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</si>
  <si>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</si>
  <si>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</si>
  <si>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</si>
  <si>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</si>
  <si>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</si>
  <si>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</si>
  <si>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</si>
  <si>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</si>
  <si>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</si>
  <si>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</si>
  <si>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</si>
  <si>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</si>
  <si>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</si>
  <si>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</si>
  <si>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</si>
  <si>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</si>
  <si>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</si>
  <si>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</si>
  <si>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</si>
  <si>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</si>
  <si>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</si>
  <si>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</si>
  <si>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</si>
  <si>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</si>
  <si>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</si>
  <si>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</si>
  <si>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</si>
  <si>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</si>
  <si>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</si>
  <si>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</si>
  <si>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</si>
  <si>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</si>
  <si>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</si>
  <si>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</si>
  <si>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</si>
  <si>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</si>
  <si>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</si>
  <si>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</si>
  <si>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</si>
  <si>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</si>
  <si>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</si>
  <si>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</si>
  <si>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</si>
  <si>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</si>
  <si>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</si>
  <si>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</si>
  <si>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</si>
  <si>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</si>
  <si>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</si>
  <si>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</si>
  <si>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</si>
  <si>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</si>
  <si>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</si>
  <si>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</si>
  <si>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</si>
  <si>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</si>
  <si>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</si>
  <si>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</si>
  <si>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</si>
  <si>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</si>
  <si>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</si>
  <si>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</si>
  <si>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</si>
  <si>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</si>
  <si>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</si>
  <si>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</si>
  <si>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</si>
  <si>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</si>
  <si>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</si>
  <si>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</si>
  <si>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</si>
  <si>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</si>
  <si>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</si>
  <si>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</si>
  <si>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</si>
  <si>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</si>
  <si>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</si>
  <si>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</si>
  <si>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</si>
  <si>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</si>
  <si>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</si>
  <si>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</si>
  <si>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</si>
  <si>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</si>
  <si>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</si>
  <si>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</si>
  <si>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</si>
  <si>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</si>
  <si>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</si>
  <si>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</si>
  <si>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</si>
  <si>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</si>
  <si>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</si>
  <si>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</si>
  <si>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</si>
  <si>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</si>
  <si>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</si>
  <si>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</si>
  <si>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</si>
  <si>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</si>
  <si>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</si>
  <si>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</si>
  <si>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</si>
  <si>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</si>
  <si>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</si>
  <si>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</si>
  <si>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</si>
  <si>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</si>
  <si>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</si>
  <si>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</si>
  <si>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</si>
  <si>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</si>
  <si>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</si>
  <si>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</si>
  <si>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</si>
  <si>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</si>
  <si>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</si>
  <si>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</si>
  <si>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</si>
  <si>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</si>
  <si>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</si>
  <si>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</si>
  <si>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</si>
  <si>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</si>
  <si>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</si>
  <si>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</si>
  <si>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</si>
  <si>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</si>
  <si>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</si>
  <si>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</si>
  <si>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</si>
  <si>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</si>
  <si>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</si>
  <si>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</si>
  <si>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</si>
  <si>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</si>
  <si>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</si>
  <si>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</si>
  <si>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</si>
  <si>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</si>
  <si>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</si>
  <si>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</si>
  <si>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</si>
  <si>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</si>
  <si>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</si>
  <si>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</si>
  <si>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</si>
  <si>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</si>
  <si>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</si>
  <si>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</si>
  <si>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</si>
  <si>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</si>
  <si>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</si>
  <si>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</si>
  <si>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</si>
  <si>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</si>
  <si>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</si>
  <si>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</si>
  <si>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</si>
  <si>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</si>
  <si>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</si>
  <si>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</si>
  <si>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</si>
  <si>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</si>
  <si>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</si>
  <si>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</si>
  <si>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</si>
  <si>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</si>
  <si>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</si>
  <si>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</si>
  <si>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</si>
  <si>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</si>
  <si>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</si>
  <si>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</si>
  <si>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</si>
  <si>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</si>
  <si>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</si>
  <si>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</si>
  <si>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</si>
  <si>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</si>
  <si>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</si>
  <si>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</si>
  <si>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</si>
  <si>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</si>
  <si>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</si>
  <si>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</si>
  <si>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</si>
  <si>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</si>
  <si>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</si>
  <si>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</si>
  <si>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</si>
  <si>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</si>
  <si>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</si>
  <si>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</si>
  <si>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</si>
  <si>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</si>
  <si>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</si>
  <si>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</si>
  <si>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</si>
  <si>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</si>
  <si>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</si>
  <si>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</si>
  <si>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</si>
  <si>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</si>
  <si>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</si>
  <si>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</si>
  <si>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</si>
  <si>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</si>
  <si>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</si>
  <si>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</si>
  <si>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</si>
  <si>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</si>
  <si>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</si>
  <si>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</si>
  <si>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</si>
  <si>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</si>
  <si>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</si>
  <si>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</si>
  <si>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</si>
  <si>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</si>
  <si>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</si>
  <si>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</si>
  <si>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</si>
  <si>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</si>
  <si>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</si>
  <si>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</si>
  <si>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</si>
  <si>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</si>
  <si>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</si>
  <si>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</si>
  <si>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</si>
  <si>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</si>
  <si>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</si>
  <si>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</si>
  <si>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</si>
  <si>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</si>
  <si>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</si>
  <si>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</si>
  <si>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</si>
  <si>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</si>
  <si>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</si>
  <si>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</si>
  <si>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</si>
  <si>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</si>
  <si>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</si>
  <si>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</si>
  <si>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</si>
  <si>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</si>
  <si>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</si>
  <si>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</si>
  <si>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</si>
  <si>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</si>
  <si>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</si>
  <si>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</si>
  <si>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</si>
  <si>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</si>
  <si>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</si>
  <si>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</si>
  <si>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</si>
  <si>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</si>
  <si>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</si>
  <si>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</si>
  <si>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</si>
  <si>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</si>
  <si>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</si>
  <si>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</si>
  <si>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</si>
  <si>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</si>
  <si>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</si>
  <si>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</si>
  <si>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</si>
  <si>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</si>
  <si>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</si>
  <si>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</si>
  <si>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</si>
  <si>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</si>
  <si>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</si>
  <si>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</si>
  <si>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</si>
  <si>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</si>
  <si>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</si>
  <si>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</si>
  <si>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</si>
  <si>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</si>
  <si>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</si>
  <si>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</si>
  <si>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</si>
  <si>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</si>
  <si>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</si>
  <si>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</si>
  <si>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</si>
  <si>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</si>
  <si>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</si>
  <si>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</si>
  <si>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</si>
  <si>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</si>
  <si>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</si>
  <si>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</si>
  <si>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</si>
  <si>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</si>
  <si>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</si>
  <si>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</si>
  <si>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</si>
  <si>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</si>
  <si>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</si>
  <si>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</si>
  <si>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</si>
  <si>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</si>
  <si>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</si>
  <si>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</si>
  <si>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</si>
  <si>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</si>
  <si>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</si>
  <si>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</si>
  <si>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</si>
  <si>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</si>
  <si>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</si>
  <si>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</si>
  <si>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</si>
  <si>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</si>
  <si>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</si>
  <si>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</si>
  <si>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</si>
  <si>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</si>
  <si>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</si>
  <si>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</si>
  <si>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</si>
  <si>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</si>
  <si>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</si>
  <si>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</si>
  <si>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</si>
  <si>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</si>
  <si>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</si>
  <si>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</si>
  <si>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</si>
  <si>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</si>
  <si>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</si>
  <si>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</si>
  <si>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</si>
  <si>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</si>
  <si>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</si>
  <si>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</si>
  <si>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</si>
  <si>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</si>
  <si>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</si>
  <si>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</si>
  <si>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</si>
  <si>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</si>
  <si>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</si>
  <si>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</si>
  <si>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</si>
  <si>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</si>
  <si>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</si>
  <si>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</si>
  <si>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</si>
  <si>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</si>
  <si>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</si>
  <si>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</si>
  <si>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</si>
  <si>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</si>
  <si>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</si>
  <si>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</si>
  <si>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</si>
  <si>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</si>
  <si>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</si>
  <si>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</si>
  <si>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</si>
  <si>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</si>
  <si>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</si>
  <si>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</si>
  <si>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</si>
  <si>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</si>
  <si>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</si>
  <si>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</si>
  <si>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</si>
  <si>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</si>
  <si>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</si>
  <si>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</si>
  <si>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</si>
  <si>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</si>
  <si>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</si>
  <si>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</si>
  <si>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</si>
  <si>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</si>
  <si>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</si>
  <si>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</si>
  <si>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</si>
  <si>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</si>
  <si>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</si>
  <si>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</si>
  <si>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</si>
  <si>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</si>
  <si>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</si>
  <si>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</si>
  <si>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</si>
  <si>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</si>
  <si>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</si>
  <si>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</si>
  <si>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</si>
  <si>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</si>
  <si>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</si>
  <si>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</si>
  <si>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</si>
  <si>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</si>
  <si>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</si>
  <si>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</si>
  <si>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</si>
  <si>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</si>
  <si>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</si>
  <si>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</si>
  <si>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</si>
  <si>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</si>
  <si>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</si>
  <si>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</si>
  <si>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</si>
  <si>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</si>
  <si>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</si>
  <si>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</si>
  <si>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</si>
  <si>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</si>
  <si>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</si>
  <si>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</si>
  <si>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</si>
  <si>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</si>
  <si>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</si>
  <si>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</si>
  <si>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</si>
  <si>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</si>
  <si>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</si>
  <si>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</si>
  <si>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</si>
  <si>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</si>
  <si>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</si>
  <si>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</si>
  <si>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</si>
  <si>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</si>
  <si>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</si>
  <si>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</si>
  <si>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</si>
  <si>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</si>
  <si>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</si>
  <si>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</si>
  <si>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</si>
  <si>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</si>
  <si>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</si>
  <si>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</si>
  <si>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</si>
  <si>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</si>
  <si>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</si>
  <si>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</si>
  <si>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</si>
  <si>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</si>
  <si>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</si>
  <si>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</si>
  <si>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</si>
  <si>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</si>
  <si>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</si>
  <si>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</si>
  <si>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</si>
  <si>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</si>
  <si>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</si>
  <si>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</si>
  <si>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</si>
  <si>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</si>
  <si>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</si>
  <si>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</si>
  <si>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</si>
  <si>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</si>
  <si>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</si>
  <si>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</si>
  <si>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</si>
  <si>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</si>
  <si>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</si>
  <si>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</si>
  <si>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</si>
  <si>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</si>
  <si>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</si>
  <si>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</si>
  <si>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</si>
  <si>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</si>
  <si>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</si>
  <si>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</si>
  <si>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</si>
  <si>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</si>
  <si>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</si>
  <si>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</si>
  <si>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</si>
  <si>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</si>
  <si>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</si>
  <si>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</si>
  <si>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</si>
  <si>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</si>
  <si>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</si>
  <si>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</si>
  <si>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</si>
  <si>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</si>
  <si>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</si>
  <si>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</si>
  <si>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</si>
  <si>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</si>
  <si>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</si>
  <si>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</si>
  <si>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</si>
  <si>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</si>
  <si>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</si>
  <si>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</si>
  <si>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</si>
  <si>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</si>
  <si>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</si>
  <si>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</si>
  <si>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</si>
  <si>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</si>
  <si>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</si>
  <si>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</si>
  <si>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</si>
  <si>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</si>
  <si>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</si>
  <si>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</si>
  <si>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</si>
  <si>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</si>
  <si>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</si>
  <si>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</si>
  <si>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</si>
  <si>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</si>
  <si>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</si>
  <si>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</si>
  <si>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</si>
  <si>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</si>
  <si>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</si>
  <si>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</si>
  <si>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</si>
  <si>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</si>
  <si>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</si>
  <si>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</si>
  <si>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</si>
  <si>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</si>
  <si>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</si>
  <si>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</si>
  <si>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</si>
  <si>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</si>
  <si>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</si>
  <si>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</si>
  <si>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</si>
  <si>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</si>
  <si>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</si>
  <si>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</si>
  <si>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</si>
  <si>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</si>
  <si>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</si>
  <si>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</si>
  <si>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</si>
  <si>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</si>
  <si>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</si>
  <si>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</si>
  <si>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</si>
  <si>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</si>
  <si>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</si>
  <si>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</si>
  <si>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</si>
  <si>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</si>
  <si>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</si>
  <si>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</si>
  <si>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</si>
  <si>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</si>
  <si>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</si>
  <si>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</si>
  <si>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</si>
  <si>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</si>
  <si>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</si>
  <si>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</si>
  <si>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</si>
  <si>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</si>
  <si>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</si>
  <si>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</si>
  <si>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</si>
  <si>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</si>
  <si>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</si>
  <si>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</si>
  <si>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</si>
  <si>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</si>
  <si>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</si>
  <si>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</si>
  <si>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</si>
  <si>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</si>
  <si>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</si>
  <si>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</si>
  <si>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</si>
  <si>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</si>
  <si>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</si>
  <si>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</si>
  <si>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</si>
  <si>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</si>
  <si>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</si>
  <si>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</si>
  <si>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</si>
  <si>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</si>
  <si>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</si>
  <si>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</si>
  <si>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</si>
  <si>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</si>
  <si>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</si>
  <si>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</si>
  <si>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</si>
  <si>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</si>
  <si>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</si>
  <si>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</si>
  <si>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</si>
  <si>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</si>
  <si>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</si>
  <si>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</si>
  <si>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</si>
  <si>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</si>
  <si>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</si>
  <si>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</si>
  <si>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</si>
  <si>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</si>
  <si>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</si>
  <si>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</si>
  <si>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</si>
  <si>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</si>
  <si>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</si>
  <si>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</si>
  <si>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</si>
  <si>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</si>
  <si>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</si>
  <si>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</si>
  <si>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</si>
  <si>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</si>
  <si>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</si>
  <si>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</si>
  <si>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</si>
  <si>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</si>
  <si>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</si>
  <si>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</si>
  <si>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</si>
  <si>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</si>
  <si>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</si>
  <si>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</si>
  <si>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</si>
  <si>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</si>
  <si>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</si>
  <si>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</si>
  <si>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</si>
  <si>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</si>
  <si>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</si>
  <si>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</si>
  <si>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</si>
  <si>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</si>
  <si>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</si>
  <si>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</si>
  <si>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</si>
  <si>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</si>
  <si>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</si>
  <si>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</si>
  <si>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</si>
  <si>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</si>
  <si>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</si>
  <si>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</si>
  <si>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</si>
  <si>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</si>
  <si>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</si>
  <si>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</si>
  <si>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</si>
  <si>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</si>
  <si>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</si>
  <si>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</si>
  <si>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</si>
  <si>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</si>
  <si>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</si>
  <si>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</si>
  <si>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</si>
  <si>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</si>
  <si>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</si>
  <si>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</si>
  <si>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</si>
  <si>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</si>
  <si>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</si>
  <si>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</si>
  <si>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</si>
  <si>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</si>
  <si>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</si>
  <si>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</si>
  <si>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</si>
  <si>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</si>
  <si>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</si>
  <si>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</si>
  <si>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</si>
  <si>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</si>
  <si>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</si>
  <si>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</si>
  <si>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</si>
  <si>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</si>
  <si>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</si>
  <si>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</si>
  <si>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</si>
  <si>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</si>
  <si>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</si>
  <si>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</si>
  <si>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</si>
  <si>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</si>
  <si>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</si>
  <si>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</si>
  <si>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</si>
  <si>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</si>
  <si>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</si>
  <si>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</si>
  <si>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</si>
  <si>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</si>
  <si>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</si>
  <si>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</si>
  <si>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</si>
  <si>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</si>
  <si>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</si>
  <si>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</si>
  <si>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</si>
  <si>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</si>
  <si>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</si>
  <si>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</si>
  <si>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</si>
  <si>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</si>
  <si>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</si>
  <si>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</si>
  <si>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</si>
  <si>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</si>
  <si>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</si>
  <si>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</si>
  <si>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</si>
  <si>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</si>
  <si>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</si>
  <si>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</si>
  <si>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</si>
  <si>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</si>
  <si>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</si>
  <si>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</si>
  <si>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</si>
  <si>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</si>
  <si>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</si>
  <si>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</si>
  <si>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</si>
  <si>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</si>
  <si>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</si>
  <si>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</si>
  <si>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</si>
  <si>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</si>
  <si>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</si>
  <si>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</si>
  <si>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</si>
  <si>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</si>
  <si>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</si>
  <si>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</si>
  <si>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</si>
  <si>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</si>
  <si>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</si>
  <si>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</si>
  <si>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</si>
  <si>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</si>
  <si>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</si>
  <si>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</si>
  <si>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</si>
  <si>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</si>
  <si>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</si>
  <si>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</si>
  <si>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</si>
  <si>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</si>
  <si>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</si>
  <si>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</si>
  <si>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</si>
  <si>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</si>
  <si>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</si>
  <si>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</si>
  <si>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</si>
  <si>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</si>
  <si>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</si>
  <si>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</si>
  <si>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</si>
  <si>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</si>
  <si>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</si>
  <si>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</si>
  <si>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</si>
  <si>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</si>
  <si>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</si>
  <si>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</si>
  <si>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</si>
  <si>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</si>
  <si>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</si>
  <si>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</si>
  <si>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</si>
  <si>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</si>
  <si>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</si>
  <si>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</si>
  <si>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</si>
  <si>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</si>
  <si>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</si>
  <si>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</si>
  <si>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</si>
  <si>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</si>
  <si>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</si>
  <si>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</si>
  <si>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</si>
  <si>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</si>
  <si>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</si>
  <si>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</si>
  <si>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</si>
  <si>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</si>
  <si>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</si>
  <si>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</si>
  <si>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</si>
  <si>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</si>
  <si>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</si>
  <si>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</si>
  <si>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</si>
  <si>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</si>
  <si>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</si>
  <si>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</si>
  <si>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</si>
  <si>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</si>
  <si>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</si>
  <si>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</si>
  <si>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</si>
  <si>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</si>
  <si>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</si>
  <si>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</si>
  <si>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</si>
  <si>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</si>
  <si>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</si>
  <si>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</si>
  <si>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</si>
  <si>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</si>
  <si>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</si>
  <si>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</si>
  <si>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</si>
  <si>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</si>
  <si>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</si>
  <si>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</si>
  <si>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</si>
  <si>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</si>
  <si>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</si>
  <si>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</si>
  <si>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</si>
  <si>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</si>
  <si>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</si>
  <si>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</si>
  <si>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</si>
  <si>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</si>
  <si>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</si>
  <si>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</si>
  <si>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</si>
  <si>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</si>
  <si>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</si>
  <si>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</si>
  <si>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</si>
  <si>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</si>
  <si>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</si>
  <si>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</si>
  <si>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</si>
  <si>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</si>
  <si>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</si>
  <si>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</si>
  <si>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</si>
  <si>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</si>
  <si>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</si>
  <si>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</si>
  <si>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</si>
  <si>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</si>
  <si>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</si>
  <si>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</si>
  <si>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</si>
  <si>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</si>
  <si>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</si>
  <si>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</si>
  <si>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</si>
  <si>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</si>
  <si>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</si>
  <si>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</si>
  <si>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</si>
  <si>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</si>
  <si>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</si>
  <si>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</si>
  <si>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</si>
  <si>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</si>
  <si>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</si>
  <si>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</si>
  <si>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</si>
  <si>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</si>
  <si>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</si>
  <si>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</si>
  <si>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</si>
  <si>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</si>
  <si>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</si>
  <si>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</si>
  <si>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</si>
  <si>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</si>
  <si>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</si>
  <si>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</si>
  <si>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</si>
  <si>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</si>
  <si>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</si>
  <si>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</si>
  <si>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</si>
  <si>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</si>
  <si>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</si>
  <si>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</si>
  <si>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</si>
  <si>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</si>
  <si>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</si>
  <si>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</si>
  <si>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</si>
  <si>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</si>
  <si>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</si>
  <si>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</si>
  <si>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</si>
  <si>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</si>
  <si>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</si>
  <si>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</si>
  <si>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</si>
  <si>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</si>
  <si>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</si>
  <si>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</si>
  <si>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</si>
  <si>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</si>
  <si>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</si>
  <si>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</si>
  <si>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</si>
  <si>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</si>
  <si>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</si>
  <si>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</si>
  <si>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</si>
  <si>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</si>
  <si>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</si>
  <si>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</si>
  <si>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</si>
  <si>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</si>
  <si>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</si>
  <si>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</si>
  <si>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</si>
  <si>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</si>
  <si>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</si>
  <si>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</si>
  <si>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</si>
  <si>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</si>
  <si>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</si>
  <si>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</si>
  <si>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</si>
  <si>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</si>
  <si>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</si>
  <si>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</si>
  <si>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</si>
  <si>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</si>
  <si>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</si>
  <si>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</si>
  <si>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</si>
  <si>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</si>
  <si>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</si>
  <si>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</si>
  <si>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</si>
  <si>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</si>
  <si>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</si>
  <si>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</si>
  <si>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</si>
  <si>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</si>
  <si>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</si>
  <si>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</si>
  <si>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</si>
  <si>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</si>
  <si>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</si>
  <si>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</si>
  <si>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</si>
  <si>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</si>
  <si>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</si>
  <si>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</si>
  <si>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</si>
  <si>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</si>
  <si>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</si>
  <si>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</si>
  <si>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</si>
  <si>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</si>
  <si>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</si>
  <si>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</si>
  <si>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</si>
  <si>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</si>
  <si>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</si>
  <si>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</si>
  <si>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</si>
  <si>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</si>
  <si>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</si>
  <si>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</si>
  <si>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</si>
  <si>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</si>
  <si>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</si>
  <si>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</si>
  <si>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</si>
  <si>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</si>
  <si>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</si>
  <si>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</si>
  <si>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</si>
  <si>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</si>
  <si>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</si>
  <si>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</si>
  <si>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</si>
  <si>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</si>
  <si>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</si>
  <si>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</si>
  <si>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</si>
  <si>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</si>
  <si>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</si>
  <si>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</si>
  <si>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</si>
  <si>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</si>
  <si>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</si>
  <si>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</si>
  <si>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</si>
  <si>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</si>
  <si>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</si>
  <si>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</si>
  <si>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</si>
  <si>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</si>
  <si>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</si>
  <si>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</si>
  <si>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</si>
  <si>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</si>
  <si>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</si>
  <si>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</si>
  <si>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</si>
  <si>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</si>
  <si>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</si>
  <si>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</si>
  <si>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</si>
  <si>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</si>
  <si>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</si>
  <si>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</si>
  <si>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</si>
  <si>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</si>
  <si>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</si>
  <si>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</si>
  <si>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</si>
  <si>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</si>
  <si>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</si>
  <si>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</si>
  <si>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</si>
  <si>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</si>
  <si>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</si>
  <si>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</si>
  <si>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</si>
  <si>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</si>
  <si>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</si>
  <si>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</si>
  <si>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</si>
  <si>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</si>
  <si>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</si>
  <si>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</si>
  <si>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</si>
  <si>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</si>
  <si>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</si>
  <si>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</si>
  <si>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</si>
  <si>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</si>
  <si>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</si>
  <si>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</si>
  <si>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</si>
  <si>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</si>
  <si>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</si>
  <si>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</si>
  <si>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</si>
  <si>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</si>
  <si>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</si>
  <si>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</si>
  <si>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</si>
  <si>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</si>
  <si>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</si>
  <si>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</si>
  <si>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</si>
  <si>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</si>
  <si>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</si>
  <si>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</si>
  <si>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</si>
  <si>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</si>
  <si>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</si>
  <si>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</si>
  <si>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</si>
  <si>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</si>
  <si>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</si>
  <si>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</si>
  <si>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</si>
  <si>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</si>
  <si>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</si>
  <si>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</si>
  <si>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</si>
  <si>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</si>
  <si>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</si>
  <si>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</si>
  <si>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</si>
  <si>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</si>
  <si>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</si>
  <si>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</si>
  <si>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</si>
  <si>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</si>
  <si>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</si>
  <si>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</si>
  <si>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</si>
  <si>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</si>
  <si>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</si>
  <si>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</si>
  <si>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</si>
  <si>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</si>
  <si>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</si>
  <si>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</si>
  <si>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</si>
  <si>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</si>
  <si>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</si>
  <si>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</si>
  <si>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</si>
  <si>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</si>
  <si>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</si>
  <si>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</si>
  <si>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</si>
  <si>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</si>
  <si>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</si>
  <si>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</si>
  <si>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</si>
  <si>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</si>
  <si>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</si>
  <si>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</si>
  <si>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</si>
  <si>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</si>
  <si>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</si>
  <si>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</si>
  <si>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</si>
  <si>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</si>
  <si>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</si>
  <si>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</si>
  <si>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</si>
  <si>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</si>
  <si>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</si>
  <si>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</si>
  <si>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</si>
  <si>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</si>
  <si>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</si>
  <si>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</si>
  <si>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</si>
  <si>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</si>
  <si>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</si>
  <si>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</si>
  <si>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</si>
  <si>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</si>
  <si>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</si>
  <si>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</si>
  <si>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</si>
  <si>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</si>
  <si>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</si>
  <si>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</si>
  <si>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</si>
  <si>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</si>
  <si>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</si>
  <si>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</si>
  <si>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</si>
  <si>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</si>
  <si>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</si>
  <si>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</si>
  <si>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</si>
  <si>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</si>
  <si>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</si>
  <si>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</si>
  <si>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</si>
  <si>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</si>
  <si>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</si>
  <si>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</si>
  <si>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</si>
  <si>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</si>
  <si>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</si>
  <si>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</si>
  <si>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</si>
  <si>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</si>
  <si>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</si>
  <si>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</si>
  <si>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</si>
  <si>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</si>
  <si>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</si>
  <si>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</si>
  <si>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</si>
  <si>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</si>
  <si>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</si>
  <si>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</si>
  <si>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</si>
  <si>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</si>
  <si>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</si>
  <si>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</si>
  <si>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</si>
  <si>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</si>
  <si>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</si>
  <si>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</si>
  <si>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</si>
  <si>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</si>
  <si>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</si>
  <si>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</si>
  <si>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</si>
  <si>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</si>
  <si>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</si>
  <si>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</si>
  <si>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</si>
  <si>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</si>
  <si>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</si>
  <si>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</si>
  <si>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</si>
  <si>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</si>
  <si>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</si>
  <si>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</si>
  <si>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</si>
  <si>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</si>
  <si>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</si>
  <si>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</si>
  <si>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</si>
  <si>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</si>
  <si>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</si>
  <si>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</si>
  <si>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</si>
  <si>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</si>
  <si>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</si>
  <si>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</si>
  <si>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</si>
  <si>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</si>
  <si>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</si>
  <si>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</si>
  <si>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</si>
  <si>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</si>
  <si>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</si>
  <si>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</si>
  <si>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</si>
  <si>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</si>
  <si>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</si>
  <si>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</si>
  <si>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</si>
  <si>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</si>
  <si>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</si>
  <si>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</si>
  <si>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</si>
  <si>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</si>
  <si>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</si>
  <si>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</si>
  <si>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</si>
  <si>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</si>
  <si>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</si>
  <si>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</si>
  <si>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</si>
  <si>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</si>
  <si>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</si>
  <si>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</si>
  <si>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</si>
  <si>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</si>
  <si>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</si>
  <si>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</si>
  <si>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</si>
  <si>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</si>
  <si>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</si>
  <si>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</si>
  <si>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</si>
  <si>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</si>
  <si>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</si>
  <si>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</si>
  <si>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</si>
  <si>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</si>
  <si>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</si>
  <si>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</si>
  <si>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</si>
  <si>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</si>
  <si>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</si>
  <si>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</si>
  <si>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</si>
  <si>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</si>
  <si>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</si>
  <si>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</si>
  <si>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</si>
  <si>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</si>
  <si>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</si>
  <si>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</si>
  <si>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</si>
  <si>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</si>
  <si>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</si>
  <si>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</si>
  <si>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</si>
  <si>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</si>
  <si>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</si>
  <si>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</si>
  <si>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</si>
  <si>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</si>
  <si>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</si>
  <si>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</si>
  <si>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</si>
  <si>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</si>
  <si>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</si>
  <si>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</si>
  <si>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</si>
  <si>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</si>
  <si>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</si>
  <si>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</si>
  <si>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</si>
  <si>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</si>
  <si>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</si>
  <si>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</si>
  <si>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</si>
  <si>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</si>
  <si>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</si>
  <si>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</si>
  <si>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</si>
  <si>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</si>
  <si>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</si>
  <si>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</si>
  <si>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</si>
  <si>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</si>
  <si>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</si>
  <si>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</si>
  <si>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</si>
  <si>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</si>
  <si>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</si>
  <si>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</si>
  <si>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</si>
  <si>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</si>
  <si>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</si>
  <si>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</si>
  <si>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</si>
  <si>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</si>
  <si>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</si>
  <si>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</si>
  <si>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</si>
  <si>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</si>
  <si>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</si>
  <si>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</si>
  <si>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</si>
  <si>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</si>
  <si>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</si>
  <si>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</si>
  <si>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</si>
  <si>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</si>
  <si>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</si>
  <si>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</si>
  <si>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</si>
  <si>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</si>
  <si>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</si>
  <si>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</si>
  <si>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</si>
  <si>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</si>
  <si>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</si>
  <si>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</si>
  <si>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</si>
  <si>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</si>
  <si>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</si>
  <si>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</si>
  <si>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</si>
  <si>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</si>
  <si>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</si>
  <si>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</si>
  <si>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</si>
  <si>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</si>
  <si>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</si>
  <si>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</si>
  <si>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</si>
  <si>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</si>
  <si>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</si>
  <si>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</si>
  <si>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</si>
  <si>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</si>
  <si>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</si>
  <si>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</si>
  <si>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</si>
  <si>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</si>
  <si>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</si>
  <si>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</si>
  <si>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</si>
  <si>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</si>
  <si>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</si>
  <si>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</si>
  <si>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</si>
  <si>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</si>
  <si>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</si>
  <si>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</si>
  <si>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</si>
  <si>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</si>
  <si>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</si>
  <si>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</si>
  <si>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</si>
  <si>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</si>
  <si>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</si>
  <si>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</si>
  <si>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</si>
  <si>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</si>
  <si>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</si>
  <si>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</si>
  <si>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</si>
  <si>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</si>
  <si>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</si>
  <si>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</si>
  <si>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</si>
  <si>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</si>
  <si>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</si>
  <si>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</si>
  <si>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</si>
  <si>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</si>
  <si>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</si>
  <si>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</si>
  <si>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</si>
  <si>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</si>
  <si>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</si>
  <si>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</si>
  <si>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</si>
  <si>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</si>
  <si>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</si>
  <si>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</si>
  <si>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</si>
  <si>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</si>
  <si>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</si>
  <si>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</si>
  <si>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</si>
  <si>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</si>
  <si>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</si>
  <si>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</si>
  <si>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</si>
  <si>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</si>
  <si>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</si>
  <si>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</si>
  <si>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</si>
  <si>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</si>
  <si>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</si>
  <si>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</si>
  <si>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</si>
  <si>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</si>
  <si>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</si>
  <si>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</si>
  <si>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</si>
  <si>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</si>
  <si>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</si>
  <si>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</si>
  <si>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</si>
  <si>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</si>
  <si>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</si>
  <si>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</si>
  <si>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</si>
  <si>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</si>
  <si>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</si>
  <si>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</si>
  <si>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</si>
  <si>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</si>
  <si>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</si>
  <si>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</si>
  <si>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</si>
  <si>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</si>
  <si>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</si>
  <si>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</si>
  <si>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</si>
  <si>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</si>
  <si>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</si>
  <si>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</si>
  <si>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</si>
  <si>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</si>
  <si>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</si>
  <si>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</si>
  <si>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</si>
  <si>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</si>
  <si>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</si>
  <si>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</si>
  <si>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</si>
  <si>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</si>
  <si>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</si>
  <si>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</si>
  <si>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</si>
  <si>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</si>
  <si>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</si>
  <si>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</si>
  <si>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</si>
  <si>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</si>
  <si>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</si>
  <si>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</si>
  <si>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</si>
  <si>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</si>
  <si>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</si>
  <si>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</si>
  <si>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</si>
  <si>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</si>
  <si>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</si>
  <si>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</si>
  <si>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</si>
  <si>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</si>
  <si>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</si>
  <si>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</si>
  <si>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</si>
  <si>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</si>
  <si>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</si>
  <si>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</si>
  <si>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</si>
  <si>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</si>
  <si>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</si>
  <si>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</si>
  <si>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</si>
  <si>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</si>
  <si>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</si>
  <si>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</si>
  <si>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</si>
  <si>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</si>
  <si>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</si>
  <si>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</si>
  <si>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</si>
  <si>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</si>
  <si>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</si>
  <si>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</si>
  <si>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</si>
  <si>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</si>
  <si>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</si>
  <si>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</si>
  <si>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</si>
  <si>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</si>
  <si>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</si>
  <si>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</si>
  <si>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</si>
  <si>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</si>
  <si>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</si>
  <si>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</si>
  <si>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</si>
  <si>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</si>
  <si>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</si>
  <si>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</si>
  <si>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</si>
  <si>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</si>
  <si>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</si>
  <si>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</si>
  <si>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</si>
  <si>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</si>
  <si>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</si>
  <si>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</si>
  <si>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</si>
  <si>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</si>
  <si>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</si>
  <si>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</si>
  <si>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</si>
  <si>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</si>
  <si>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</si>
  <si>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</si>
  <si>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</si>
  <si>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</si>
  <si>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</si>
  <si>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</si>
  <si>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</si>
  <si>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</si>
  <si>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</si>
  <si>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</si>
  <si>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</si>
  <si>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</si>
  <si>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</si>
  <si>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</si>
  <si>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</si>
  <si>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</si>
  <si>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</si>
  <si>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</si>
  <si>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</si>
  <si>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</si>
  <si>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</si>
  <si>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</si>
  <si>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</si>
  <si>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</si>
  <si>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</si>
  <si>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</si>
  <si>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</si>
  <si>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</si>
  <si>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</si>
  <si>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</si>
  <si>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</si>
  <si>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</si>
  <si>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</si>
  <si>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</si>
  <si>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</si>
  <si>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</si>
  <si>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</si>
  <si>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</si>
  <si>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</si>
  <si>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</si>
  <si>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</si>
  <si>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</si>
  <si>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</si>
  <si>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</si>
  <si>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</si>
  <si>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</si>
  <si>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</si>
  <si>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</si>
  <si>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</si>
  <si>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</si>
  <si>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</si>
  <si>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</si>
  <si>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</si>
  <si>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</si>
  <si>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</si>
  <si>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</si>
  <si>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</si>
  <si>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</si>
  <si>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</si>
  <si>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</si>
  <si>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</si>
  <si>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</si>
  <si>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</si>
  <si>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</si>
  <si>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</si>
  <si>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</si>
  <si>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</si>
  <si>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</si>
  <si>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</si>
  <si>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</si>
  <si>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</si>
  <si>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</si>
  <si>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</si>
  <si>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</si>
  <si>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</si>
  <si>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</si>
  <si>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</si>
  <si>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</si>
  <si>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</si>
  <si>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</si>
  <si>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</si>
  <si>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</si>
  <si>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</si>
  <si>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</si>
  <si>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</si>
  <si>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</si>
  <si>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</si>
  <si>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</si>
  <si>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</si>
  <si>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</si>
  <si>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</si>
  <si>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</si>
  <si>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</si>
  <si>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</si>
  <si>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</si>
  <si>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</si>
  <si>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</si>
  <si>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</si>
  <si>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</si>
  <si>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</si>
  <si>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</si>
  <si>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</si>
  <si>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</si>
  <si>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</si>
  <si>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</si>
  <si>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</si>
  <si>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</si>
  <si>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</si>
  <si>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</si>
  <si>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</si>
  <si>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</si>
  <si>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</si>
  <si>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</si>
  <si>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</si>
  <si>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</si>
  <si>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</si>
  <si>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</si>
  <si>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</si>
  <si>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</si>
  <si>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</si>
  <si>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</si>
  <si>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</si>
  <si>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</si>
  <si>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</si>
  <si>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</si>
  <si>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</si>
  <si>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</si>
  <si>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</si>
  <si>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</si>
  <si>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</si>
  <si>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</si>
  <si>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</si>
  <si>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</si>
  <si>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</si>
  <si>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</si>
  <si>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</si>
  <si>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</si>
  <si>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</si>
  <si>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</si>
  <si>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</si>
  <si>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</si>
  <si>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</si>
  <si>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</si>
  <si>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</si>
  <si>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</si>
  <si>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</si>
  <si>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</si>
  <si>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</si>
  <si>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</si>
  <si>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</si>
  <si>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</si>
  <si>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</si>
  <si>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</si>
  <si>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</si>
  <si>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</si>
  <si>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</si>
  <si>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</si>
  <si>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</si>
  <si>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</si>
  <si>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</si>
  <si>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</si>
  <si>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</si>
  <si>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</si>
  <si>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</si>
  <si>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</si>
  <si>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</si>
  <si>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</si>
  <si>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</si>
  <si>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</si>
  <si>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</si>
  <si>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</si>
  <si>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</si>
  <si>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</si>
  <si>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</si>
  <si>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</si>
  <si>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</si>
  <si>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</si>
  <si>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</si>
  <si>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</si>
  <si>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</si>
  <si>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</si>
  <si>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</si>
  <si>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</si>
  <si>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</si>
  <si>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</si>
  <si>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</si>
  <si>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</si>
  <si>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</si>
  <si>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</si>
  <si>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</si>
  <si>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</si>
  <si>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</si>
  <si>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</si>
  <si>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</si>
  <si>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</si>
  <si>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</si>
  <si>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</si>
  <si>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</si>
  <si>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</si>
  <si>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</si>
  <si>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</si>
  <si>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</si>
  <si>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</si>
  <si>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</si>
  <si>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</si>
  <si>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</si>
  <si>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</si>
  <si>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</si>
  <si>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</si>
  <si>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</si>
  <si>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</si>
  <si>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</si>
  <si>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</si>
  <si>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</si>
  <si>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</si>
  <si>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</si>
  <si>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</si>
  <si>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</si>
  <si>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</si>
  <si>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</si>
  <si>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</si>
  <si>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</si>
  <si>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</si>
  <si>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</si>
  <si>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</si>
  <si>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</si>
  <si>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</si>
  <si>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</si>
  <si>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</si>
  <si>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</si>
  <si>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</si>
  <si>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</si>
  <si>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</si>
  <si>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</si>
  <si>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</si>
  <si>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</si>
  <si>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</si>
  <si>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</si>
  <si>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</si>
  <si>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</si>
  <si>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</si>
  <si>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</si>
  <si>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</si>
  <si>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</si>
  <si>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</si>
  <si>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</si>
  <si>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</si>
  <si>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</si>
  <si>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</si>
  <si>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</si>
  <si>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</si>
  <si>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</si>
  <si>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</si>
  <si>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</si>
  <si>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</si>
  <si>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</si>
  <si>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</si>
  <si>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</si>
  <si>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</si>
  <si>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</si>
  <si>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</si>
  <si>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</si>
  <si>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</si>
  <si>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</si>
  <si>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</si>
  <si>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</si>
  <si>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</si>
  <si>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</si>
  <si>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</si>
  <si>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</si>
  <si>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</si>
  <si>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</si>
  <si>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</si>
  <si>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</si>
  <si>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</si>
  <si>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</si>
  <si>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</si>
  <si>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</si>
  <si>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</si>
  <si>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</si>
  <si>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</si>
  <si>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</si>
  <si>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</si>
  <si>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</si>
  <si>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</si>
  <si>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</si>
  <si>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</si>
  <si>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</si>
  <si>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</si>
  <si>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</si>
  <si>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</si>
  <si>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</si>
  <si>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</si>
  <si>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</si>
  <si>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</si>
  <si>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</si>
  <si>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</si>
  <si>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</si>
  <si>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</si>
  <si>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</si>
  <si>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</si>
  <si>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</si>
  <si>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</si>
  <si>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</si>
  <si>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</si>
  <si>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</si>
  <si>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</si>
  <si>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</si>
  <si>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</si>
  <si>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</si>
  <si>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</si>
  <si>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</si>
  <si>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</si>
  <si>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</si>
  <si>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</si>
  <si>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</si>
  <si>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</si>
  <si>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</si>
  <si>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</si>
  <si>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</si>
  <si>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</si>
  <si>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</si>
  <si>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</si>
  <si>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</si>
  <si>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</si>
  <si>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</si>
  <si>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</si>
  <si>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</si>
  <si>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</si>
  <si>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</si>
  <si>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</si>
  <si>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</si>
  <si>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</si>
  <si>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</si>
  <si>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</si>
  <si>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</si>
  <si>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</si>
  <si>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</si>
  <si>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</si>
  <si>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</si>
  <si>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</si>
  <si>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</si>
  <si>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</si>
  <si>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</si>
  <si>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</si>
  <si>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</si>
  <si>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</si>
  <si>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</si>
  <si>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</si>
  <si>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</si>
  <si>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</si>
  <si>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</si>
  <si>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</si>
  <si>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</si>
  <si>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</si>
  <si>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</si>
  <si>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</si>
  <si>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</si>
  <si>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</si>
  <si>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</si>
  <si>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</si>
  <si>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</si>
  <si>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</si>
  <si>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</si>
  <si>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</si>
  <si>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</si>
  <si>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</si>
  <si>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</si>
  <si>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</si>
  <si>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</si>
  <si>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</si>
  <si>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</si>
  <si>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</si>
  <si>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</si>
  <si>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</si>
  <si>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</si>
  <si>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</si>
  <si>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</si>
  <si>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</si>
  <si>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</si>
  <si>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</si>
  <si>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</si>
  <si>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</si>
  <si>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</si>
  <si>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</si>
  <si>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</si>
  <si>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</si>
  <si>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</si>
  <si>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</si>
  <si>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</si>
  <si>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</si>
  <si>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</si>
  <si>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</si>
  <si>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</si>
  <si>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</si>
  <si>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</si>
  <si>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</si>
  <si>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</si>
  <si>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</si>
  <si>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</si>
  <si>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</si>
  <si>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</si>
  <si>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</si>
  <si>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</si>
  <si>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</si>
  <si>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</si>
  <si>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</si>
  <si>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</si>
  <si>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</si>
  <si>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</si>
  <si>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</si>
  <si>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</si>
  <si>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</si>
  <si>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</si>
  <si>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</si>
  <si>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</si>
  <si>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</si>
  <si>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</si>
  <si>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</si>
  <si>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</si>
  <si>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</si>
  <si>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</si>
  <si>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</si>
  <si>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</si>
  <si>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</si>
  <si>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</si>
  <si>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</si>
  <si>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</si>
  <si>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</si>
  <si>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</si>
  <si>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</si>
  <si>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</si>
  <si>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</si>
  <si>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</si>
  <si>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</si>
  <si>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</si>
  <si>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</si>
  <si>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</si>
  <si>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</si>
  <si>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</si>
  <si>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</si>
  <si>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</si>
  <si>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</si>
  <si>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</si>
  <si>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</si>
  <si>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</si>
  <si>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</si>
  <si>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</si>
  <si>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</si>
  <si>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</si>
  <si>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</si>
  <si>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</si>
  <si>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</si>
  <si>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</si>
  <si>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</si>
  <si>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</si>
  <si>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</si>
  <si>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</si>
  <si>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</si>
  <si>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</si>
  <si>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</si>
  <si>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</si>
  <si>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</si>
  <si>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</si>
  <si>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</si>
  <si>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</si>
  <si>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</si>
  <si>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</si>
  <si>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</si>
  <si>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</si>
  <si>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</si>
  <si>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</si>
  <si>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</si>
  <si>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</si>
  <si>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</si>
  <si>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</si>
  <si>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</si>
  <si>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</si>
  <si>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</si>
  <si>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</si>
  <si>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</si>
  <si>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</si>
  <si>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</si>
  <si>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</si>
  <si>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</si>
  <si>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</si>
  <si>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</si>
  <si>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</si>
  <si>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</si>
  <si>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</si>
  <si>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</si>
  <si>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</si>
  <si>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</si>
  <si>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</si>
  <si>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</si>
  <si>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</si>
  <si>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</si>
  <si>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</si>
  <si>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</si>
  <si>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</si>
  <si>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</si>
  <si>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</si>
  <si>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</si>
  <si>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</si>
  <si>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</si>
  <si>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</si>
  <si>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</si>
  <si>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</si>
  <si>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</si>
  <si>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</si>
  <si>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</si>
  <si>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</si>
  <si>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</si>
  <si>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</si>
  <si>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</si>
  <si>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</si>
  <si>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</si>
  <si>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</si>
  <si>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</si>
  <si>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</si>
  <si>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</si>
  <si>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</si>
  <si>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</si>
  <si>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</si>
  <si>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</si>
  <si>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</si>
  <si>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</si>
  <si>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</si>
  <si>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</si>
  <si>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</si>
  <si>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</si>
  <si>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</si>
  <si>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</si>
  <si>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</si>
  <si>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</si>
  <si>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</si>
  <si>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</si>
  <si>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</si>
  <si>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</si>
  <si>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</si>
  <si>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</si>
  <si>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</si>
  <si>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</si>
  <si>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</si>
  <si>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</si>
  <si>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</si>
  <si>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</si>
  <si>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</si>
  <si>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</si>
  <si>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</si>
  <si>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</si>
  <si>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</si>
  <si>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</si>
  <si>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</si>
  <si>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</si>
  <si>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</si>
  <si>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</si>
  <si>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</si>
  <si>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</si>
  <si>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</si>
  <si>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</si>
  <si>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</si>
  <si>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</si>
  <si>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</si>
  <si>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</si>
  <si>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</si>
  <si>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</si>
  <si>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</si>
  <si>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</si>
  <si>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</si>
  <si>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</si>
  <si>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</si>
  <si>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</si>
  <si>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</si>
  <si>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</si>
  <si>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</si>
  <si>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</si>
  <si>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</si>
  <si>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</si>
  <si>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</si>
  <si>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</si>
  <si>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</si>
  <si>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</si>
  <si>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</si>
  <si>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</si>
  <si>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</si>
  <si>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</si>
  <si>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</si>
  <si>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</si>
  <si>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</si>
  <si>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</si>
  <si>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</si>
  <si>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</si>
  <si>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</si>
  <si>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</si>
  <si>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</si>
  <si>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</si>
  <si>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</si>
  <si>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</si>
  <si>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</si>
  <si>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</si>
  <si>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</si>
  <si>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</si>
  <si>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</si>
  <si>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</si>
  <si>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</si>
  <si>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</si>
  <si>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</si>
  <si>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</si>
  <si>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</si>
  <si>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</si>
  <si>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</si>
  <si>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</si>
  <si>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</si>
  <si>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</si>
  <si>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</si>
  <si>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</si>
  <si>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</si>
  <si>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</si>
  <si>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</si>
  <si>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</si>
  <si>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</si>
  <si>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</si>
  <si>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</si>
  <si>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</si>
  <si>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</si>
  <si>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</si>
  <si>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</si>
  <si>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</si>
  <si>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</si>
  <si>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</si>
  <si>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</si>
  <si>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</si>
  <si>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</si>
  <si>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</si>
  <si>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</si>
  <si>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</si>
  <si>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</si>
  <si>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</si>
  <si>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</si>
  <si>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</si>
  <si>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</si>
  <si>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</si>
  <si>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</si>
  <si>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</si>
  <si>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</si>
  <si>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</si>
  <si>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</si>
  <si>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</si>
  <si>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</si>
  <si>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</si>
  <si>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</si>
  <si>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</si>
  <si>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</si>
  <si>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</si>
  <si>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</si>
  <si>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</si>
  <si>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</si>
  <si>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</si>
  <si>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</si>
  <si>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</si>
  <si>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</si>
  <si>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</si>
  <si>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</si>
  <si>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</si>
  <si>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</si>
  <si>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</si>
  <si>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</si>
  <si>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</si>
  <si>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</si>
  <si>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</si>
  <si>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</si>
  <si>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</si>
  <si>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</si>
  <si>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</si>
  <si>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</si>
  <si>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</si>
  <si>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</si>
  <si>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</si>
  <si>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</si>
  <si>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</si>
  <si>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</si>
  <si>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</si>
  <si>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</si>
  <si>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</si>
  <si>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</si>
  <si>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</si>
  <si>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</si>
  <si>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</si>
  <si>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</si>
  <si>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</si>
  <si>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</si>
  <si>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</si>
  <si>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</si>
  <si>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</si>
  <si>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</si>
  <si>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</si>
  <si>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</si>
  <si>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</si>
  <si>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</si>
  <si>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</si>
  <si>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</si>
  <si>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</si>
  <si>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</si>
  <si>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</si>
  <si>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</si>
  <si>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</si>
  <si>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</si>
  <si>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</si>
  <si>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</si>
  <si>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</si>
  <si>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</si>
  <si>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</si>
  <si>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</si>
  <si>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</si>
  <si>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</si>
  <si>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</si>
  <si>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</si>
  <si>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</si>
  <si>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</si>
  <si>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</si>
  <si>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</si>
  <si>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</si>
  <si>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</si>
  <si>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</si>
  <si>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</si>
  <si>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</si>
  <si>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</si>
  <si>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</si>
  <si>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</si>
  <si>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</si>
  <si>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</si>
  <si>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</si>
  <si>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</si>
  <si>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</si>
  <si>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</si>
  <si>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</si>
  <si>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</si>
  <si>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</si>
  <si>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</si>
  <si>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</si>
  <si>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</si>
  <si>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</si>
  <si>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</si>
  <si>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</si>
  <si>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</si>
  <si>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</si>
  <si>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</si>
  <si>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</si>
  <si>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</si>
  <si>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</si>
  <si>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</si>
  <si>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</si>
  <si>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</si>
  <si>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</si>
  <si>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</si>
  <si>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</si>
  <si>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</si>
  <si>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</si>
  <si>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</si>
  <si>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</si>
  <si>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</si>
  <si>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</si>
  <si>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</si>
  <si>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</si>
  <si>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</si>
  <si>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</si>
  <si>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</si>
  <si>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</si>
  <si>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</si>
  <si>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</si>
  <si>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</si>
  <si>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</si>
  <si>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</si>
  <si>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</si>
  <si>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</si>
  <si>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</si>
  <si>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</si>
  <si>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</si>
  <si>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</si>
  <si>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</si>
  <si>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</si>
  <si>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</si>
  <si>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</si>
  <si>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</si>
  <si>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</si>
  <si>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</si>
  <si>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</si>
  <si>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</si>
  <si>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</si>
  <si>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</si>
  <si>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</si>
  <si>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</si>
  <si>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</si>
  <si>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</si>
  <si>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</si>
  <si>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</si>
  <si>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</si>
  <si>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</si>
  <si>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</si>
  <si>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</si>
  <si>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</si>
  <si>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</si>
  <si>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</si>
  <si>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</si>
  <si>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</si>
  <si>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</si>
  <si>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</si>
  <si>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</si>
  <si>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</si>
  <si>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</si>
  <si>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</si>
  <si>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</si>
  <si>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</si>
  <si>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</si>
  <si>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</si>
  <si>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</si>
  <si>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</si>
  <si>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</si>
  <si>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</si>
  <si>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</si>
  <si>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</si>
  <si>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</si>
  <si>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</si>
  <si>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</si>
  <si>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</si>
  <si>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</si>
  <si>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</si>
  <si>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</si>
  <si>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</si>
  <si>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</si>
  <si>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</si>
  <si>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</si>
  <si>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</si>
  <si>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</si>
  <si>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</si>
  <si>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</si>
  <si>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</si>
  <si>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</si>
  <si>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</si>
  <si>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</si>
  <si>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</si>
  <si>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</si>
  <si>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</si>
  <si>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</si>
  <si>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</si>
  <si>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</si>
  <si>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</si>
  <si>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</si>
  <si>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</si>
  <si>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</si>
  <si>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</si>
  <si>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</si>
  <si>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</si>
  <si>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</si>
  <si>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</si>
  <si>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</si>
  <si>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</si>
  <si>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</si>
  <si>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</si>
  <si>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</si>
  <si>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</si>
  <si>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</si>
  <si>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</si>
  <si>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</si>
  <si>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</si>
  <si>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</si>
  <si>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</si>
  <si>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</si>
  <si>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</si>
  <si>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</si>
  <si>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</si>
  <si>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</si>
  <si>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</si>
  <si>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</si>
  <si>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</si>
  <si>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</si>
  <si>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</si>
  <si>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</si>
  <si>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</si>
  <si>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</si>
  <si>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</si>
  <si>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</si>
  <si>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</si>
  <si>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</si>
  <si>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</si>
  <si>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</si>
  <si>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</si>
  <si>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</si>
  <si>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</si>
  <si>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</si>
  <si>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</si>
  <si>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</si>
  <si>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</si>
  <si>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</si>
  <si>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</si>
  <si>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</si>
  <si>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</si>
  <si>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</si>
  <si>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</si>
  <si>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</si>
  <si>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</si>
  <si>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</si>
  <si>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</si>
  <si>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</si>
  <si>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</si>
  <si>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</si>
  <si>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</si>
  <si>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</si>
  <si>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</si>
  <si>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</si>
  <si>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</si>
  <si>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</si>
  <si>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</si>
  <si>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</si>
  <si>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</si>
  <si>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</si>
  <si>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</si>
  <si>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</si>
  <si>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</si>
  <si>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</si>
  <si>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</si>
  <si>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</si>
  <si>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</si>
  <si>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</si>
  <si>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</si>
  <si>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</si>
  <si>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</si>
  <si>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</si>
  <si>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</si>
  <si>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</si>
  <si>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</si>
  <si>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</si>
  <si>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</si>
  <si>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</si>
  <si>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</si>
  <si>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</si>
  <si>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</si>
  <si>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</si>
  <si>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</si>
  <si>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</si>
  <si>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</si>
  <si>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</si>
  <si>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</si>
  <si>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</si>
  <si>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</si>
  <si>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</si>
  <si>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</si>
  <si>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</si>
  <si>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</si>
  <si>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</si>
  <si>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</si>
  <si>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</si>
  <si>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</si>
  <si>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</si>
  <si>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</si>
  <si>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</si>
  <si>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</si>
  <si>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</si>
  <si>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</si>
  <si>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</si>
  <si>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</si>
  <si>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</si>
  <si>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</si>
  <si>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</si>
  <si>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</si>
  <si>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</si>
  <si>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</si>
  <si>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</si>
  <si>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</si>
  <si>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</si>
  <si>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</si>
  <si>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</si>
  <si>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</si>
  <si>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</si>
  <si>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</si>
  <si>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</si>
  <si>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</si>
  <si>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</si>
  <si>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</si>
  <si>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</si>
  <si>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</si>
  <si>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</si>
  <si>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</si>
  <si>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</si>
  <si>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</si>
  <si>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</si>
  <si>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</si>
  <si>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</si>
  <si>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</si>
  <si>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</si>
  <si>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</si>
  <si>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</si>
  <si>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</si>
  <si>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</si>
  <si>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</si>
  <si>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</si>
  <si>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</si>
  <si>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</si>
  <si>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</si>
  <si>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</si>
  <si>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</si>
  <si>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</si>
  <si>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</si>
  <si>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</si>
  <si>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</si>
  <si>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</si>
  <si>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</si>
  <si>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</si>
  <si>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</si>
  <si>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</si>
  <si>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</si>
  <si>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</si>
  <si>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</si>
  <si>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</si>
  <si>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</si>
  <si>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</si>
  <si>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</si>
  <si>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</si>
  <si>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</si>
  <si>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</si>
  <si>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</si>
  <si>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</si>
  <si>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</si>
  <si>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</si>
  <si>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</si>
  <si>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</si>
  <si>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</si>
  <si>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</si>
  <si>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</si>
  <si>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</si>
  <si>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</si>
  <si>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</si>
  <si>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</si>
  <si>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</si>
  <si>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</si>
  <si>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</si>
  <si>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</si>
  <si>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</si>
  <si>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</si>
  <si>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</si>
  <si>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</si>
  <si>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</si>
  <si>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</si>
  <si>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</si>
  <si>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</si>
  <si>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</si>
  <si>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</si>
  <si>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</si>
  <si>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</si>
  <si>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</si>
  <si>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</si>
  <si>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</si>
  <si>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</si>
  <si>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</si>
  <si>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</si>
  <si>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</si>
  <si>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</si>
  <si>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</si>
  <si>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</si>
  <si>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</si>
  <si>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</si>
  <si>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</si>
  <si>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</si>
  <si>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</si>
  <si>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</si>
  <si>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</si>
  <si>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</si>
  <si>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</si>
  <si>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</si>
  <si>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</si>
  <si>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</si>
  <si>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</si>
  <si>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</si>
  <si>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</si>
  <si>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</si>
  <si>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</si>
  <si>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</si>
  <si>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</si>
  <si>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</si>
  <si>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</si>
  <si>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</si>
  <si>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</si>
  <si>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</si>
  <si>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</si>
  <si>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</si>
  <si>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</si>
  <si>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</si>
  <si>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</si>
  <si>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</si>
  <si>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</si>
  <si>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</si>
  <si>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</si>
  <si>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</si>
  <si>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</si>
  <si>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</si>
  <si>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</si>
  <si>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</si>
  <si>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</si>
  <si>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</si>
  <si>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</si>
  <si>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</si>
  <si>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</si>
  <si>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</si>
  <si>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</si>
  <si>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</si>
  <si>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</si>
  <si>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</si>
  <si>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</si>
  <si>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</si>
  <si>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</si>
  <si>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</si>
  <si>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</si>
  <si>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</si>
  <si>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</si>
  <si>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</si>
  <si>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</si>
  <si>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</si>
  <si>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</si>
  <si>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</si>
  <si>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</si>
  <si>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</si>
  <si>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</si>
  <si>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</si>
  <si>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</si>
  <si>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</si>
  <si>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</si>
  <si>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</si>
  <si>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</si>
  <si>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</si>
  <si>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</si>
  <si>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</si>
  <si>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</si>
  <si>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</si>
  <si>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</si>
  <si>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</si>
  <si>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</si>
  <si>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</si>
  <si>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</si>
  <si>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</si>
  <si>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</si>
  <si>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</si>
  <si>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</si>
  <si>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</si>
  <si>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</si>
  <si>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</si>
  <si>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</si>
  <si>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</si>
  <si>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</si>
  <si>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</si>
  <si>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</si>
  <si>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</si>
  <si>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</si>
  <si>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</si>
  <si>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</si>
  <si>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</si>
  <si>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</si>
  <si>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</si>
  <si>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</si>
  <si>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</si>
  <si>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</si>
  <si>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</si>
  <si>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</si>
  <si>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</si>
  <si>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</si>
  <si>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</si>
  <si>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</si>
  <si>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</si>
  <si>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</si>
  <si>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</si>
  <si>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</si>
  <si>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</si>
  <si>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</si>
  <si>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</si>
  <si>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</si>
  <si>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</si>
  <si>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</si>
  <si>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</si>
  <si>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</si>
  <si>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</si>
  <si>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</si>
  <si>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</si>
  <si>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</si>
  <si>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</si>
  <si>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</si>
  <si>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</si>
  <si>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</si>
  <si>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</si>
  <si>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</si>
  <si>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</si>
  <si>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</si>
  <si>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</si>
  <si>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</si>
  <si>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</si>
  <si>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</si>
  <si>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</si>
  <si>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</si>
  <si>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</si>
  <si>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</si>
  <si>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</si>
  <si>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</si>
  <si>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</si>
  <si>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</si>
  <si>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</si>
  <si>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</si>
  <si>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</si>
  <si>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</si>
  <si>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</si>
  <si>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</si>
  <si>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</si>
  <si>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</si>
  <si>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</si>
  <si>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</si>
  <si>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</si>
  <si>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</si>
  <si>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</si>
  <si>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</si>
  <si>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</si>
  <si>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</si>
  <si>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</si>
  <si>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</si>
  <si>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</si>
  <si>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</si>
  <si>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</si>
  <si>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</si>
  <si>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</si>
  <si>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</si>
  <si>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</si>
  <si>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</si>
  <si>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</si>
  <si>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</si>
  <si>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</si>
  <si>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</si>
  <si>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</si>
  <si>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</si>
  <si>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</si>
  <si>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</si>
  <si>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</si>
  <si>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</si>
  <si>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</si>
  <si>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</si>
  <si>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</si>
  <si>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</si>
  <si>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</si>
  <si>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</si>
  <si>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</si>
  <si>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</si>
  <si>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</si>
  <si>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</si>
  <si>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</si>
  <si>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</si>
  <si>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</si>
  <si>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</si>
  <si>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</si>
  <si>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</si>
  <si>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</si>
  <si>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</si>
  <si>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</si>
  <si>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</si>
  <si>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</si>
  <si>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</si>
  <si>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</si>
  <si>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</si>
  <si>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</si>
  <si>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</si>
  <si>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</si>
  <si>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</si>
  <si>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</si>
  <si>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</si>
  <si>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</si>
  <si>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</si>
  <si>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</si>
  <si>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</si>
  <si>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</si>
  <si>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</si>
  <si>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</si>
  <si>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</si>
  <si>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</si>
  <si>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</si>
  <si>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</si>
  <si>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</si>
  <si>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</si>
  <si>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</si>
  <si>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</si>
  <si>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</si>
  <si>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</si>
  <si>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</si>
  <si>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</si>
  <si>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</si>
  <si>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</si>
  <si>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</si>
  <si>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</si>
  <si>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</si>
  <si>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</si>
  <si>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</si>
  <si>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</si>
  <si>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</si>
  <si>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</si>
  <si>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</si>
  <si>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</si>
  <si>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</si>
  <si>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</si>
  <si>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</si>
  <si>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</si>
  <si>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</si>
  <si>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</si>
  <si>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</si>
  <si>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</si>
  <si>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</si>
  <si>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</si>
  <si>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</si>
  <si>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</si>
  <si>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</si>
  <si>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</si>
  <si>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</si>
  <si>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</si>
  <si>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</si>
  <si>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</si>
  <si>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</si>
  <si>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</si>
  <si>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</si>
  <si>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</si>
  <si>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</si>
  <si>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</si>
  <si>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</si>
  <si>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</si>
  <si>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</si>
  <si>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</si>
  <si>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</si>
  <si>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</si>
  <si>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</si>
  <si>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</si>
  <si>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</si>
  <si>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</si>
  <si>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</si>
  <si>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</si>
  <si>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</si>
  <si>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</si>
  <si>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</si>
  <si>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</si>
  <si>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</si>
  <si>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</si>
  <si>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</si>
  <si>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</si>
  <si>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</si>
  <si>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</si>
  <si>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</si>
  <si>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</si>
  <si>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</si>
  <si>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</si>
  <si>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</si>
  <si>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</si>
  <si>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</si>
  <si>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</si>
  <si>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</si>
  <si>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</si>
  <si>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</si>
  <si>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</si>
  <si>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</si>
  <si>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</si>
  <si>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</si>
  <si>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</si>
  <si>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</si>
  <si>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</si>
  <si>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</si>
  <si>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</si>
  <si>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</si>
  <si>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</si>
  <si>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</si>
  <si>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</si>
  <si>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</si>
  <si>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</si>
  <si>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</si>
  <si>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</si>
  <si>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</si>
  <si>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</si>
  <si>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</si>
  <si>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</si>
  <si>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</si>
  <si>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</si>
  <si>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</si>
  <si>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</si>
  <si>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</si>
  <si>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</si>
  <si>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</si>
  <si>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</si>
  <si>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</si>
  <si>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</si>
  <si>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</si>
  <si>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</si>
  <si>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</si>
  <si>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</si>
  <si>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</si>
  <si>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</si>
  <si>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</si>
  <si>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</si>
  <si>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</si>
  <si>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</si>
  <si>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</si>
  <si>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</si>
  <si>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</si>
  <si>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</si>
  <si>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</si>
  <si>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</si>
  <si>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</si>
  <si>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</si>
  <si>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</si>
  <si>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</si>
  <si>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</si>
  <si>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</si>
  <si>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</si>
  <si>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</si>
  <si>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</si>
  <si>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</si>
  <si>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</si>
  <si>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</si>
  <si>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</si>
  <si>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</si>
  <si>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</si>
  <si>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</si>
  <si>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</si>
  <si>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</si>
  <si>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</si>
  <si>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</si>
  <si>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</si>
  <si>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</si>
  <si>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</si>
  <si>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</si>
  <si>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</si>
  <si>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</si>
  <si>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</si>
  <si>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</si>
  <si>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</si>
  <si>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</si>
  <si>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</si>
  <si>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</si>
  <si>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</si>
  <si>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</si>
  <si>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</si>
  <si>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</si>
  <si>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</si>
  <si>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</si>
  <si>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</si>
  <si>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</si>
  <si>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</si>
  <si>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</si>
  <si>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</si>
  <si>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</si>
  <si>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</si>
  <si>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</si>
  <si>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</si>
  <si>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</si>
  <si>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</si>
  <si>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</si>
  <si>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</si>
  <si>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</si>
  <si>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</si>
  <si>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</si>
  <si>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</si>
  <si>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</si>
  <si>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</si>
  <si>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</si>
  <si>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</si>
  <si>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</si>
  <si>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</si>
  <si>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</si>
  <si>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</si>
  <si>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</si>
  <si>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</si>
  <si>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</si>
  <si>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</si>
  <si>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</si>
  <si>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</si>
  <si>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</si>
  <si>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</si>
  <si>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</si>
  <si>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</si>
  <si>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</si>
  <si>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</si>
  <si>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</si>
  <si>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</si>
  <si>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</si>
  <si>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</si>
  <si>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</si>
  <si>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</si>
  <si>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</si>
  <si>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</si>
  <si>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</si>
  <si>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</si>
  <si>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</si>
  <si>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</si>
  <si>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</si>
  <si>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</si>
  <si>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</si>
  <si>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</si>
  <si>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</si>
  <si>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</si>
  <si>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</si>
  <si>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</si>
  <si>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</si>
  <si>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</si>
  <si>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</si>
  <si>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</si>
  <si>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</si>
  <si>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</si>
  <si>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</si>
  <si>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</si>
  <si>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</si>
  <si>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</si>
  <si>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</si>
  <si>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</si>
  <si>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</si>
  <si>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</si>
  <si>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</si>
  <si>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</si>
  <si>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</si>
  <si>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</si>
  <si>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</si>
  <si>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</si>
  <si>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</si>
  <si>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</si>
  <si>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</si>
  <si>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</si>
  <si>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</si>
  <si>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</si>
  <si>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</si>
  <si>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</si>
  <si>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</si>
  <si>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</si>
  <si>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</si>
  <si>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</si>
  <si>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</si>
  <si>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</si>
  <si>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</si>
  <si>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</si>
  <si>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</si>
  <si>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</si>
  <si>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</si>
  <si>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</si>
  <si>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</si>
  <si>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</si>
  <si>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</si>
  <si>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</si>
  <si>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</si>
  <si>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</si>
  <si>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</si>
  <si>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</si>
  <si>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</si>
  <si>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</si>
  <si>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</si>
  <si>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</si>
  <si>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</si>
  <si>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</si>
  <si>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</si>
  <si>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</si>
  <si>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</si>
  <si>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</si>
  <si>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</si>
  <si>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</si>
  <si>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</si>
  <si>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</si>
  <si>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</si>
  <si>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</si>
  <si>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</si>
  <si>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</si>
  <si>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</si>
  <si>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</si>
  <si>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</si>
  <si>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</si>
  <si>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</si>
  <si>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</si>
  <si>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</si>
  <si>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</si>
  <si>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</si>
  <si>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</si>
  <si>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</si>
  <si>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</si>
  <si>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</si>
  <si>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</si>
  <si>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</si>
  <si>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</si>
  <si>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</si>
  <si>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</si>
  <si>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</si>
  <si>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</si>
  <si>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</si>
  <si>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</si>
  <si>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</si>
  <si>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</si>
  <si>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</si>
  <si>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</si>
  <si>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</si>
  <si>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</si>
  <si>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</si>
  <si>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</si>
  <si>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</si>
  <si>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</si>
  <si>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</si>
  <si>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</si>
  <si>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</si>
  <si>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</si>
  <si>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</si>
  <si>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</si>
  <si>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</si>
  <si>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</si>
  <si>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</si>
  <si>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</si>
  <si>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</si>
  <si>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</si>
  <si>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</si>
  <si>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</si>
  <si>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</si>
  <si>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</si>
  <si>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</si>
  <si>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</si>
  <si>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</si>
  <si>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</si>
  <si>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</si>
  <si>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</si>
  <si>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</si>
  <si>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</si>
  <si>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</si>
  <si>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</si>
  <si>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</si>
  <si>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</si>
  <si>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</si>
  <si>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</si>
  <si>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</si>
  <si>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</si>
  <si>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</si>
  <si>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</si>
  <si>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</si>
  <si>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</si>
  <si>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</si>
  <si>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</si>
  <si>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</si>
  <si>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</si>
  <si>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</si>
  <si>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</si>
  <si>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</si>
  <si>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</si>
  <si>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</si>
  <si>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</si>
  <si>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</si>
  <si>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</si>
  <si>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</si>
  <si>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</si>
  <si>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</si>
  <si>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</si>
  <si>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</si>
  <si>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</si>
  <si>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</si>
  <si>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</si>
  <si>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</si>
  <si>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</si>
  <si>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</si>
  <si>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</si>
  <si>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</si>
  <si>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</si>
  <si>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</si>
  <si>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</si>
  <si>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</si>
  <si>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</si>
  <si>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</si>
  <si>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</si>
  <si>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</si>
  <si>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</si>
  <si>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</si>
  <si>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</si>
  <si>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</si>
  <si>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</si>
  <si>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</si>
  <si>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</si>
  <si>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</si>
  <si>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</si>
  <si>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</si>
  <si>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</si>
  <si>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</si>
  <si>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</si>
  <si>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</si>
  <si>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</si>
  <si>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</si>
  <si>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</si>
  <si>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</si>
  <si>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</si>
  <si>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</si>
  <si>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</si>
  <si>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</si>
  <si>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</si>
  <si>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</si>
  <si>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</si>
  <si>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</si>
  <si>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</si>
  <si>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</si>
  <si>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</si>
  <si>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</si>
  <si>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</si>
  <si>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</si>
  <si>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</si>
  <si>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</si>
  <si>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</si>
  <si>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</si>
  <si>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</si>
  <si>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</si>
  <si>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</si>
  <si>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</si>
  <si>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</si>
  <si>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</si>
  <si>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</si>
  <si>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</si>
  <si>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</si>
  <si>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</si>
  <si>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</si>
  <si>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</si>
  <si>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</si>
  <si>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</si>
  <si>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</si>
  <si>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</si>
  <si>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</si>
  <si>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</si>
  <si>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</si>
  <si>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</si>
  <si>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</si>
  <si>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</si>
  <si>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</si>
  <si>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</si>
  <si>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</si>
  <si>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</si>
  <si>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</si>
  <si>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</si>
  <si>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</si>
  <si>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</si>
  <si>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</si>
  <si>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</si>
  <si>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</si>
  <si>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</si>
  <si>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</si>
  <si>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</si>
  <si>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</si>
  <si>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</si>
  <si>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</si>
  <si>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</si>
  <si>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</si>
  <si>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</si>
  <si>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</si>
  <si>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</si>
  <si>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</si>
  <si>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</si>
  <si>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</si>
  <si>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</si>
  <si>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</si>
  <si>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</si>
  <si>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</si>
  <si>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</si>
  <si>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</si>
  <si>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</si>
  <si>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</si>
  <si>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</si>
  <si>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</si>
  <si>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</si>
  <si>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</si>
  <si>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</si>
  <si>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</si>
  <si>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</si>
  <si>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</si>
  <si>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</si>
  <si>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</si>
  <si>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</si>
  <si>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</si>
  <si>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</si>
  <si>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</si>
  <si>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</si>
  <si>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</si>
  <si>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</si>
  <si>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</si>
  <si>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</si>
  <si>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</si>
  <si>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</si>
  <si>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</si>
  <si>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</si>
  <si>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</si>
  <si>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</si>
  <si>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</si>
  <si>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</si>
  <si>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</si>
  <si>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</si>
  <si>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</si>
  <si>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</si>
  <si>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</si>
  <si>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</si>
  <si>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</si>
  <si>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</si>
  <si>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</si>
  <si>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</si>
  <si>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</si>
  <si>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</si>
  <si>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</si>
  <si>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</si>
  <si>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</si>
  <si>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</si>
  <si>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</si>
  <si>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</si>
  <si>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</si>
  <si>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</si>
  <si>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</si>
  <si>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</si>
  <si>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</si>
  <si>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</si>
  <si>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</si>
  <si>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</si>
  <si>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</si>
  <si>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</si>
  <si>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</si>
  <si>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</si>
  <si>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</si>
  <si>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</si>
  <si>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</si>
  <si>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</si>
  <si>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</si>
  <si>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</si>
  <si>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</si>
  <si>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</si>
  <si>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</si>
  <si>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</si>
  <si>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</si>
  <si>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</si>
  <si>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</si>
  <si>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</si>
  <si>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</si>
  <si>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</si>
  <si>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</si>
  <si>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</si>
  <si>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</si>
  <si>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</si>
  <si>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</si>
  <si>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</si>
  <si>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</si>
  <si>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</si>
  <si>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</si>
  <si>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</si>
  <si>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</si>
  <si>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</si>
  <si>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</si>
  <si>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</si>
  <si>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</si>
  <si>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</si>
  <si>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</si>
  <si>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</si>
  <si>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</si>
  <si>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</si>
  <si>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</si>
  <si>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</si>
  <si>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</si>
  <si>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</si>
  <si>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</si>
  <si>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</si>
  <si>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</si>
  <si>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</si>
  <si>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</si>
  <si>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</si>
  <si>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</si>
  <si>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</si>
  <si>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</si>
  <si>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</si>
  <si>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</si>
  <si>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</si>
  <si>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</si>
  <si>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</si>
  <si>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</si>
  <si>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</si>
  <si>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</si>
  <si>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</si>
  <si>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</si>
  <si>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</si>
  <si>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</si>
  <si>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</si>
  <si>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</si>
  <si>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</si>
  <si>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</si>
  <si>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</si>
  <si>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</si>
  <si>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</si>
  <si>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</si>
  <si>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</si>
  <si>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</si>
  <si>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</si>
  <si>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</si>
  <si>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</si>
  <si>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</si>
  <si>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</si>
  <si>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</si>
  <si>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</si>
  <si>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</si>
  <si>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</si>
  <si>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</si>
  <si>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</si>
  <si>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</si>
  <si>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</si>
  <si>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</si>
  <si>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</si>
  <si>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</si>
  <si>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</si>
  <si>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</si>
  <si>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</si>
  <si>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</si>
  <si>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</si>
  <si>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</si>
  <si>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</si>
  <si>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</si>
  <si>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</si>
  <si>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</si>
  <si>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</si>
  <si>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</si>
  <si>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</si>
  <si>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</si>
  <si>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</si>
  <si>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</si>
  <si>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</si>
  <si>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</si>
  <si>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</si>
  <si>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</si>
  <si>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</si>
  <si>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</si>
  <si>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</si>
  <si>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</si>
  <si>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</si>
  <si>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</si>
  <si>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</si>
  <si>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</si>
  <si>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</si>
  <si>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</si>
  <si>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</si>
  <si>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</si>
  <si>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</si>
  <si>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</si>
  <si>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</si>
  <si>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</si>
  <si>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</si>
  <si>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</si>
  <si>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</si>
  <si>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</si>
  <si>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</si>
  <si>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</si>
  <si>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</si>
  <si>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</si>
  <si>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</si>
  <si>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</si>
  <si>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</si>
  <si>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</si>
  <si>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</si>
  <si>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</si>
  <si>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</si>
  <si>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</si>
  <si>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</si>
  <si>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</si>
  <si>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</si>
  <si>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</si>
  <si>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</si>
  <si>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</si>
  <si>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</si>
  <si>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</si>
  <si>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</si>
  <si>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</si>
  <si>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</si>
  <si>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</si>
  <si>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</si>
  <si>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</si>
  <si>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</si>
  <si>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</si>
  <si>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</si>
  <si>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</si>
  <si>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</si>
  <si>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</si>
  <si>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</si>
  <si>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</si>
  <si>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</si>
  <si>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</si>
  <si>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</si>
  <si>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</si>
  <si>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</si>
  <si>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</si>
  <si>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</si>
  <si>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</si>
  <si>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</si>
  <si>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</si>
  <si>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</si>
  <si>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</si>
  <si>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</si>
  <si>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</si>
  <si>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</si>
  <si>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</si>
  <si>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</si>
  <si>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</si>
  <si>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</si>
  <si>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</si>
  <si>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</si>
  <si>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</si>
  <si>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</si>
  <si>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</si>
  <si>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</si>
  <si>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</si>
  <si>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</si>
  <si>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</si>
  <si>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</si>
  <si>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</si>
  <si>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</si>
  <si>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</si>
  <si>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</si>
  <si>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</si>
  <si>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</si>
  <si>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</si>
  <si>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</si>
  <si>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</si>
  <si>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</si>
  <si>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</si>
  <si>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</si>
  <si>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</si>
  <si>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</si>
  <si>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</si>
  <si>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</si>
  <si>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</si>
  <si>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</si>
  <si>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</si>
  <si>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</si>
  <si>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</si>
  <si>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</si>
  <si>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</si>
  <si>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</si>
  <si>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</si>
  <si>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</si>
  <si>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</si>
  <si>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</si>
  <si>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</si>
  <si>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</si>
  <si>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</si>
  <si>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</si>
  <si>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</si>
  <si>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</si>
  <si>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</si>
  <si>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</si>
  <si>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</si>
  <si>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</si>
  <si>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</si>
  <si>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</si>
  <si>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</si>
  <si>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</si>
  <si>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</si>
  <si>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</si>
  <si>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</si>
  <si>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</si>
  <si>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</si>
  <si>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</si>
  <si>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</si>
  <si>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</si>
  <si>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</si>
  <si>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</si>
  <si>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</si>
  <si>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</si>
  <si>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</si>
  <si>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</si>
  <si>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</si>
  <si>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</si>
  <si>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</si>
  <si>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</si>
  <si>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</si>
  <si>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</si>
  <si>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</si>
  <si>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</si>
  <si>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</si>
  <si>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</si>
  <si>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</si>
  <si>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</si>
  <si>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</si>
  <si>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</si>
  <si>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</si>
  <si>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</si>
  <si>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</si>
  <si>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</si>
  <si>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</si>
  <si>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</si>
  <si>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</si>
  <si>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</si>
  <si>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</si>
  <si>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</si>
  <si>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</si>
  <si>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</si>
  <si>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</si>
  <si>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</si>
  <si>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</si>
  <si>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</si>
  <si>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</si>
  <si>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</si>
  <si>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</si>
  <si>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</si>
  <si>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</si>
  <si>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</si>
  <si>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</si>
  <si>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</si>
  <si>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</si>
  <si>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</si>
  <si>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</si>
  <si>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</si>
  <si>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</si>
  <si>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</si>
  <si>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</si>
  <si>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</si>
  <si>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</si>
  <si>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</si>
  <si>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</si>
  <si>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</si>
  <si>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</si>
  <si>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</si>
  <si>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</si>
  <si>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</si>
  <si>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</si>
  <si>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</si>
  <si>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</si>
  <si>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</si>
  <si>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</si>
  <si>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</si>
  <si>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</si>
  <si>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</si>
  <si>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</si>
  <si>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</si>
  <si>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</si>
  <si>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</si>
  <si>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</si>
  <si>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</si>
  <si>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</si>
  <si>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</si>
  <si>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</si>
  <si>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</si>
  <si>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</si>
  <si>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</si>
  <si>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</si>
  <si>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</si>
  <si>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</si>
  <si>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</si>
  <si>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</si>
  <si>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</si>
  <si>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</si>
  <si>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</si>
  <si>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</si>
  <si>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</si>
  <si>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</si>
  <si>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</si>
  <si>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</si>
  <si>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</si>
  <si>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</si>
  <si>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</si>
  <si>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</si>
  <si>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</si>
  <si>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</si>
  <si>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</si>
  <si>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</si>
  <si>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</si>
  <si>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</si>
  <si>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</si>
  <si>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</si>
  <si>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</si>
  <si>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</si>
  <si>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</si>
  <si>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</si>
  <si>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</si>
  <si>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</si>
  <si>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</si>
  <si>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</si>
  <si>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</si>
  <si>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</si>
  <si>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</si>
  <si>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</si>
  <si>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</si>
  <si>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</si>
  <si>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</si>
  <si>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</si>
  <si>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</si>
  <si>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</si>
  <si>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</si>
  <si>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</si>
  <si>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</si>
  <si>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</si>
  <si>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</si>
  <si>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</si>
  <si>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</si>
  <si>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</si>
  <si>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</si>
  <si>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</si>
  <si>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</si>
  <si>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</si>
  <si>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</si>
  <si>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</si>
  <si>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</si>
  <si>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</si>
  <si>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</si>
  <si>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</si>
  <si>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</si>
  <si>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</si>
  <si>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</si>
  <si>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</si>
  <si>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</si>
  <si>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</si>
  <si>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</si>
  <si>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</si>
  <si>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</si>
  <si>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</si>
  <si>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</si>
  <si>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</si>
  <si>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</si>
  <si>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</si>
  <si>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</si>
  <si>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</si>
  <si>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</si>
  <si>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</si>
  <si>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</si>
  <si>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</si>
  <si>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</si>
  <si>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</si>
  <si>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</si>
  <si>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</si>
  <si>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</si>
  <si>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</si>
  <si>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</si>
  <si>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</si>
  <si>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</si>
  <si>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</si>
  <si>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</si>
  <si>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</si>
  <si>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</si>
  <si>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</si>
  <si>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</si>
  <si>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</si>
  <si>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</si>
  <si>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</si>
  <si>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</si>
  <si>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</si>
  <si>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</si>
  <si>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</si>
  <si>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</si>
  <si>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</si>
  <si>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</si>
  <si>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</si>
  <si>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</si>
  <si>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</si>
  <si>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</si>
  <si>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</si>
  <si>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</si>
  <si>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</si>
  <si>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</si>
  <si>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</si>
  <si>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</si>
  <si>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</si>
  <si>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</si>
  <si>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</si>
  <si>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</si>
  <si>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</si>
  <si>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</si>
  <si>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</si>
  <si>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</si>
  <si>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</si>
  <si>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</si>
  <si>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</si>
  <si>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</si>
  <si>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</si>
  <si>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</si>
  <si>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</si>
  <si>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</si>
  <si>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</si>
  <si>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</si>
  <si>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</si>
  <si>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</si>
  <si>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</si>
  <si>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</si>
  <si>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</si>
  <si>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</si>
  <si>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</si>
  <si>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</si>
  <si>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</si>
  <si>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</si>
  <si>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</si>
  <si>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</si>
  <si>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</si>
  <si>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</si>
  <si>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</si>
  <si>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</si>
  <si>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</si>
  <si>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</si>
  <si>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</si>
  <si>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</si>
  <si>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</si>
  <si>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</si>
  <si>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</si>
  <si>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</si>
  <si>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</si>
  <si>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</si>
  <si>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</si>
  <si>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</si>
  <si>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</si>
  <si>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</si>
  <si>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</si>
  <si>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</si>
  <si>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</si>
  <si>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</si>
  <si>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</si>
  <si>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</si>
  <si>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</si>
  <si>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</si>
  <si>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</si>
  <si>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</si>
  <si>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</si>
  <si>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</si>
  <si>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</si>
  <si>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</si>
  <si>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</si>
  <si>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</si>
  <si>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</si>
  <si>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</si>
  <si>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</si>
  <si>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</si>
  <si>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</si>
  <si>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</si>
  <si>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</si>
  <si>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</si>
  <si>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</si>
  <si>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</si>
  <si>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</si>
  <si>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</si>
  <si>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</si>
  <si>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</si>
  <si>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</si>
  <si>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</si>
  <si>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</si>
  <si>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</si>
  <si>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</si>
  <si>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</si>
  <si>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</si>
  <si>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</si>
  <si>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</si>
  <si>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</si>
  <si>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</si>
  <si>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</si>
  <si>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</si>
  <si>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</si>
  <si>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</si>
  <si>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</si>
  <si>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</si>
  <si>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</si>
  <si>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</si>
  <si>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</si>
  <si>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</si>
  <si>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</si>
  <si>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</si>
  <si>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</si>
  <si>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</si>
  <si>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</si>
  <si>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</si>
  <si>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</si>
  <si>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</si>
  <si>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</si>
  <si>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</si>
  <si>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</si>
  <si>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</si>
  <si>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</si>
  <si>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</si>
  <si>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</si>
  <si>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</si>
  <si>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</si>
  <si>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</si>
  <si>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</si>
  <si>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</si>
  <si>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</si>
  <si>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</si>
  <si>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</si>
  <si>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</si>
  <si>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</si>
  <si>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</si>
  <si>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</si>
  <si>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</si>
  <si>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</si>
  <si>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</si>
  <si>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</si>
  <si>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</si>
  <si>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</si>
  <si>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</si>
  <si>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</si>
  <si>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</si>
  <si>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</si>
  <si>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</si>
  <si>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</si>
  <si>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</si>
  <si>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</si>
  <si>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</si>
  <si>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</si>
  <si>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</si>
  <si>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</si>
  <si>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</si>
  <si>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</si>
  <si>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</si>
  <si>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</si>
  <si>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</si>
  <si>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</si>
  <si>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</si>
  <si>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</si>
  <si>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</si>
  <si>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</si>
  <si>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</si>
  <si>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</si>
  <si>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</si>
  <si>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</si>
  <si>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</si>
  <si>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</si>
  <si>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</si>
  <si>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</si>
  <si>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</si>
  <si>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</si>
  <si>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</si>
  <si>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</si>
  <si>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</si>
  <si>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</si>
  <si>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</si>
  <si>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</si>
  <si>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</si>
  <si>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</si>
  <si>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</si>
  <si>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</si>
  <si>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</si>
  <si>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</si>
  <si>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</si>
  <si>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</si>
  <si>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</si>
  <si>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</si>
  <si>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</si>
  <si>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</si>
  <si>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</si>
  <si>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</si>
  <si>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</si>
  <si>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</si>
  <si>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</si>
  <si>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</si>
  <si>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</si>
  <si>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</si>
  <si>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</si>
  <si>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</si>
  <si>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</si>
  <si>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</si>
  <si>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</si>
  <si>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</si>
  <si>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</si>
  <si>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</si>
  <si>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</si>
  <si>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</si>
  <si>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</si>
  <si>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</si>
  <si>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</si>
  <si>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</si>
  <si>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</si>
  <si>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</si>
  <si>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</si>
  <si>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</si>
  <si>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</si>
  <si>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</si>
  <si>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</si>
  <si>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</si>
  <si>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</si>
  <si>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</si>
  <si>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</si>
  <si>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</si>
  <si>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</si>
  <si>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</si>
  <si>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</si>
  <si>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</si>
  <si>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</si>
  <si>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</si>
  <si>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</si>
  <si>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</si>
  <si>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</si>
  <si>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</si>
  <si>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</si>
  <si>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</si>
  <si>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</si>
  <si>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</si>
  <si>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</si>
  <si>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</si>
  <si>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</si>
  <si>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</si>
  <si>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</si>
  <si>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</si>
  <si>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</si>
  <si>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</si>
  <si>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</si>
  <si>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</si>
  <si>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</si>
  <si>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</si>
  <si>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</si>
  <si>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</si>
  <si>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</si>
  <si>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</si>
  <si>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</si>
  <si>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</si>
  <si>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</si>
  <si>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</si>
  <si>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</si>
  <si>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</si>
  <si>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</si>
  <si>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</si>
  <si>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</si>
  <si>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</si>
  <si>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</si>
  <si>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</si>
  <si>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</si>
  <si>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</si>
  <si>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</si>
  <si>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</si>
  <si>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</si>
  <si>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</si>
  <si>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</si>
  <si>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</si>
  <si>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</si>
  <si>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</si>
  <si>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</si>
  <si>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</si>
  <si>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</si>
  <si>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</si>
  <si>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</si>
  <si>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</si>
  <si>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</si>
  <si>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</si>
  <si>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</si>
  <si>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</si>
  <si>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</si>
  <si>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</si>
  <si>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</si>
  <si>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</si>
  <si>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</si>
  <si>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</si>
  <si>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</si>
  <si>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</si>
  <si>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</si>
  <si>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</si>
  <si>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</si>
  <si>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</si>
  <si>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</si>
  <si>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</si>
  <si>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</si>
  <si>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</si>
  <si>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</si>
  <si>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</si>
  <si>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</si>
  <si>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</si>
  <si>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</si>
  <si>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</si>
  <si>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</si>
  <si>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</si>
  <si>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</si>
  <si>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</si>
  <si>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</si>
  <si>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</si>
  <si>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</si>
  <si>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</si>
  <si>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</si>
  <si>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</si>
  <si>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</si>
  <si>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</si>
  <si>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</si>
  <si>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</si>
  <si>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</si>
  <si>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</si>
  <si>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</si>
  <si>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</si>
  <si>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</si>
  <si>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</si>
  <si>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</si>
  <si>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</si>
  <si>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</si>
  <si>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</si>
  <si>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</si>
  <si>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</si>
  <si>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</si>
  <si>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</si>
  <si>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</si>
  <si>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</si>
  <si>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</si>
  <si>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</si>
  <si>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</si>
  <si>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</si>
  <si>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</si>
  <si>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</si>
  <si>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</si>
  <si>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</si>
  <si>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</si>
  <si>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</si>
  <si>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</si>
  <si>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</si>
  <si>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</si>
  <si>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</si>
  <si>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</si>
  <si>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</si>
  <si>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</si>
  <si>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</si>
  <si>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</si>
  <si>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</si>
  <si>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</si>
  <si>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</si>
  <si>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</si>
  <si>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</si>
  <si>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</si>
  <si>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</si>
  <si>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</si>
  <si>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</si>
  <si>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</si>
  <si>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</si>
  <si>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</si>
  <si>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</si>
  <si>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</si>
  <si>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</si>
  <si>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</si>
  <si>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</si>
  <si>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</si>
  <si>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</si>
  <si>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</si>
  <si>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</si>
  <si>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</si>
  <si>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</si>
  <si>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</si>
  <si>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</si>
  <si>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</si>
  <si>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</si>
  <si>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</si>
  <si>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</si>
  <si>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</si>
  <si>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</si>
  <si>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</si>
  <si>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</si>
  <si>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</si>
  <si>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</si>
  <si>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</si>
  <si>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</si>
  <si>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</si>
  <si>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</si>
  <si>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</si>
  <si>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</si>
  <si>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</si>
  <si>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</si>
  <si>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</si>
  <si>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</si>
  <si>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</si>
  <si>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</si>
  <si>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</si>
  <si>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</si>
  <si>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</si>
  <si>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</si>
  <si>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</si>
  <si>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</si>
  <si>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</si>
  <si>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</si>
  <si>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</si>
  <si>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</si>
  <si>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</si>
  <si>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</si>
  <si>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</si>
  <si>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</si>
  <si>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</si>
  <si>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</si>
  <si>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</si>
  <si>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</si>
  <si>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</si>
  <si>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</si>
  <si>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</si>
  <si>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</si>
  <si>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</si>
  <si>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</si>
  <si>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</si>
  <si>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</si>
  <si>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</si>
  <si>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</si>
  <si>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</si>
  <si>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</si>
  <si>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</si>
  <si>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</si>
  <si>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</si>
  <si>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</si>
  <si>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</si>
  <si>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</si>
  <si>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</si>
  <si>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</si>
  <si>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</si>
  <si>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</si>
  <si>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</si>
  <si>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</si>
  <si>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</si>
  <si>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</si>
  <si>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</si>
  <si>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</si>
  <si>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</si>
  <si>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</si>
  <si>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</si>
  <si>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</si>
  <si>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</si>
  <si>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</si>
  <si>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</si>
  <si>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</si>
  <si>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</si>
  <si>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</si>
  <si>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</si>
  <si>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</si>
  <si>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</si>
  <si>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</si>
  <si>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</si>
  <si>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</si>
  <si>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</si>
  <si>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</si>
  <si>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</si>
  <si>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</si>
  <si>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</si>
  <si>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</si>
  <si>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</si>
  <si>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</si>
  <si>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</si>
  <si>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</si>
  <si>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</si>
  <si>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</si>
  <si>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</si>
  <si>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</si>
  <si>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</si>
  <si>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</si>
  <si>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</si>
  <si>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</si>
  <si>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</si>
  <si>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</si>
  <si>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</si>
  <si>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</si>
  <si>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</si>
  <si>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</si>
  <si>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</si>
  <si>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</si>
  <si>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</si>
  <si>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</si>
  <si>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</si>
  <si>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</si>
  <si>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</si>
  <si>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</si>
  <si>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</si>
  <si>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</si>
  <si>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</si>
  <si>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</si>
  <si>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</si>
  <si>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</si>
  <si>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</si>
  <si>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</si>
  <si>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</si>
  <si>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</si>
  <si>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</si>
  <si>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</si>
  <si>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</si>
  <si>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</si>
  <si>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</si>
  <si>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</si>
  <si>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</si>
  <si>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</si>
  <si>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</si>
  <si>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</si>
  <si>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</si>
  <si>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</si>
  <si>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</si>
  <si>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</si>
  <si>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</si>
  <si>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</si>
  <si>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</si>
  <si>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</si>
  <si>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</si>
  <si>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</si>
  <si>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</si>
  <si>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</si>
  <si>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</si>
  <si>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</si>
  <si>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</si>
  <si>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</si>
  <si>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</si>
  <si>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</si>
  <si>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</si>
  <si>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</si>
  <si>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</si>
  <si>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</si>
  <si>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</si>
  <si>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</si>
  <si>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</si>
  <si>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</si>
  <si>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</si>
  <si>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</si>
  <si>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</si>
  <si>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</si>
  <si>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</si>
  <si>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</si>
  <si>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</si>
  <si>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</si>
  <si>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</si>
  <si>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</si>
  <si>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</si>
  <si>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</si>
  <si>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</si>
  <si>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</si>
  <si>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</si>
  <si>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</si>
  <si>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</si>
  <si>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</si>
  <si>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</si>
  <si>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</si>
  <si>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</si>
  <si>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</si>
  <si>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</si>
  <si>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</si>
  <si>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</si>
  <si>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</si>
  <si>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</si>
  <si>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</si>
  <si>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</si>
  <si>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</si>
  <si>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</si>
  <si>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</si>
  <si>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</si>
  <si>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</si>
  <si>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</si>
  <si>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</si>
  <si>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</si>
  <si>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</si>
  <si>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</si>
  <si>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</si>
  <si>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</si>
  <si>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</si>
  <si>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</si>
  <si>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</si>
  <si>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</si>
  <si>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</si>
  <si>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</si>
  <si>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</si>
  <si>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</si>
  <si>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</si>
  <si>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</si>
  <si>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</si>
  <si>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</si>
  <si>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</si>
  <si>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</si>
  <si>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</si>
  <si>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</si>
  <si>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</si>
  <si>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</si>
  <si>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</si>
  <si>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</si>
  <si>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</si>
  <si>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</si>
  <si>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</si>
  <si>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</si>
  <si>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</si>
  <si>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</si>
  <si>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</si>
  <si>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</si>
  <si>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</si>
  <si>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</si>
  <si>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</si>
  <si>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</si>
  <si>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</si>
  <si>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</si>
  <si>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</si>
  <si>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</si>
  <si>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</si>
  <si>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</si>
  <si>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</si>
  <si>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</si>
  <si>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</si>
  <si>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</si>
  <si>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</si>
  <si>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</si>
  <si>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</si>
  <si>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</si>
  <si>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</si>
  <si>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</si>
  <si>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</si>
  <si>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</si>
  <si>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</si>
  <si>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</si>
  <si>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</si>
  <si>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</si>
  <si>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</si>
  <si>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</si>
  <si>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</si>
  <si>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</si>
  <si>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</si>
  <si>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</si>
  <si>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</si>
  <si>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</si>
  <si>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</si>
  <si>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</si>
  <si>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</si>
  <si>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</si>
  <si>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</si>
  <si>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</si>
  <si>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</si>
  <si>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</si>
  <si>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</si>
  <si>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</si>
  <si>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</si>
  <si>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</si>
  <si>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</si>
  <si>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</si>
  <si>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</si>
  <si>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</si>
  <si>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</si>
  <si>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</si>
  <si>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</si>
  <si>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</si>
  <si>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</si>
  <si>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</si>
  <si>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</si>
  <si>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</si>
  <si>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</si>
  <si>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</si>
  <si>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</si>
  <si>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</si>
  <si>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</si>
  <si>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</si>
  <si>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</si>
  <si>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</si>
  <si>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</si>
  <si>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</si>
  <si>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</si>
  <si>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</si>
  <si>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</si>
  <si>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</si>
  <si>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</si>
  <si>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</si>
  <si>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</si>
  <si>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</si>
  <si>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</si>
  <si>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</si>
  <si>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</si>
  <si>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</si>
  <si>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</si>
  <si>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</si>
  <si>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</si>
  <si>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</si>
  <si>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</si>
  <si>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</si>
  <si>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</si>
  <si>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</si>
  <si>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</si>
  <si>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</si>
  <si>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</si>
  <si>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</si>
  <si>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</si>
  <si>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</si>
  <si>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</si>
  <si>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</si>
  <si>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</si>
  <si>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</si>
  <si>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</si>
  <si>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</si>
  <si>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</si>
  <si>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</si>
  <si>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</si>
  <si>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</si>
  <si>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</si>
  <si>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</si>
  <si>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</si>
  <si>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</si>
  <si>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</si>
  <si>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</si>
  <si>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</si>
  <si>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</si>
  <si>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</si>
  <si>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</si>
  <si>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</si>
  <si>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</si>
  <si>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</si>
  <si>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</si>
  <si>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</si>
  <si>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</si>
  <si>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</si>
  <si>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</si>
  <si>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</si>
  <si>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</si>
  <si>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</si>
  <si>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</si>
  <si>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</si>
  <si>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</si>
  <si>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</si>
  <si>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</si>
  <si>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</si>
  <si>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</si>
  <si>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</si>
  <si>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</si>
  <si>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</si>
  <si>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</si>
  <si>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</si>
  <si>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</si>
  <si>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</si>
  <si>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</si>
  <si>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</si>
  <si>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</si>
  <si>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</si>
  <si>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</si>
  <si>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</si>
  <si>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</si>
  <si>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</si>
  <si>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</si>
  <si>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</si>
  <si>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</si>
  <si>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</si>
  <si>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</si>
  <si>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</si>
  <si>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</si>
  <si>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</si>
  <si>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</si>
  <si>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</si>
  <si>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</si>
  <si>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</si>
  <si>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</si>
  <si>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</si>
  <si>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</si>
  <si>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</si>
  <si>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</si>
  <si>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</si>
  <si>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</si>
  <si>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</si>
  <si>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</si>
  <si>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</si>
  <si>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</si>
  <si>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</si>
  <si>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</si>
  <si>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</si>
  <si>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</si>
  <si>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</si>
  <si>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</si>
  <si>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</si>
  <si>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</si>
  <si>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</si>
  <si>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</si>
  <si>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</si>
  <si>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</si>
  <si>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</si>
  <si>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</si>
  <si>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</si>
  <si>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</si>
  <si>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</si>
  <si>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</si>
  <si>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</si>
  <si>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</si>
  <si>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</si>
  <si>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</si>
  <si>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</si>
  <si>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</si>
  <si>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</si>
  <si>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</si>
  <si>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</si>
  <si>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</si>
  <si>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</si>
  <si>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</si>
  <si>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</si>
  <si>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</si>
  <si>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</si>
  <si>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</si>
  <si>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</si>
  <si>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</si>
  <si>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</si>
  <si>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</si>
  <si>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</si>
  <si>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</si>
  <si>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</si>
  <si>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</si>
  <si>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</si>
  <si>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</si>
  <si>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</si>
  <si>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</si>
  <si>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</si>
  <si>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</si>
  <si>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</si>
  <si>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</si>
  <si>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</si>
  <si>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</si>
  <si>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</si>
  <si>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</si>
  <si>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</si>
  <si>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</si>
  <si>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</si>
  <si>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</si>
  <si>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</si>
  <si>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</si>
  <si>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</si>
  <si>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</si>
  <si>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</si>
  <si>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</si>
  <si>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</si>
  <si>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</si>
  <si>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</si>
  <si>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</si>
  <si>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</si>
  <si>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</si>
  <si>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</si>
  <si>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</si>
  <si>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</si>
  <si>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</si>
  <si>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</si>
  <si>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</si>
  <si>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</si>
  <si>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</si>
  <si>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</si>
  <si>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</si>
  <si>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</si>
  <si>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</si>
  <si>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</si>
  <si>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</si>
  <si>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</si>
  <si>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</si>
  <si>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</si>
  <si>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</si>
  <si>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</si>
  <si>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</si>
  <si>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</si>
  <si>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</si>
  <si>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</si>
  <si>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</si>
  <si>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</si>
  <si>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</si>
  <si>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</si>
  <si>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</si>
  <si>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</si>
  <si>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</si>
  <si>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</si>
  <si>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</si>
  <si>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</si>
  <si>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</si>
  <si>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</si>
  <si>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</si>
  <si>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</si>
  <si>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</si>
  <si>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</si>
  <si>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</si>
  <si>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</si>
  <si>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</si>
  <si>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</si>
  <si>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</si>
  <si>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</si>
  <si>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</si>
  <si>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</si>
  <si>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</si>
  <si>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</si>
  <si>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</si>
  <si>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</si>
  <si>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</si>
  <si>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</si>
  <si>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</si>
  <si>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</si>
  <si>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</si>
  <si>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</si>
  <si>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</si>
  <si>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</si>
  <si>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</si>
  <si>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</si>
  <si>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</si>
  <si>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</si>
  <si>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</si>
  <si>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</si>
  <si>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</si>
  <si>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</si>
  <si>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</si>
  <si>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</si>
  <si>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</si>
  <si>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</si>
  <si>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</si>
  <si>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</si>
  <si>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</si>
  <si>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</si>
  <si>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</si>
  <si>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</si>
  <si>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</si>
  <si>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</si>
  <si>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</si>
  <si>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</si>
  <si>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</si>
  <si>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</si>
  <si>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</si>
  <si>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</si>
  <si>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</si>
  <si>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</si>
  <si>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</si>
  <si>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</si>
  <si>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</si>
  <si>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</si>
  <si>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</si>
  <si>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</si>
  <si>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</si>
  <si>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</si>
  <si>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</si>
  <si>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</si>
  <si>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</si>
  <si>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</si>
  <si>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</si>
  <si>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</si>
  <si>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</si>
  <si>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</si>
  <si>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</si>
  <si>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</si>
  <si>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</si>
  <si>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</si>
  <si>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</si>
  <si>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</si>
  <si>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</si>
  <si>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</si>
  <si>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</si>
  <si>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</si>
  <si>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</si>
  <si>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</si>
  <si>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</si>
  <si>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</si>
  <si>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</si>
  <si>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</si>
  <si>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</si>
  <si>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</si>
  <si>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</si>
  <si>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</si>
  <si>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</si>
  <si>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</si>
  <si>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</si>
  <si>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</si>
  <si>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</si>
  <si>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</si>
  <si>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</si>
  <si>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</si>
  <si>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</si>
  <si>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</si>
  <si>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</si>
  <si>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</si>
  <si>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</si>
  <si>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</si>
  <si>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</si>
  <si>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</si>
  <si>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</si>
  <si>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</si>
  <si>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</si>
  <si>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</si>
  <si>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</si>
  <si>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</si>
  <si>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</si>
  <si>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</si>
  <si>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</si>
  <si>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</si>
  <si>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</si>
  <si>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</si>
  <si>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</si>
  <si>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</si>
  <si>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</si>
  <si>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</si>
  <si>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</si>
  <si>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</si>
  <si>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</si>
  <si>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</si>
  <si>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</si>
  <si>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</si>
  <si>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</si>
  <si>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</si>
  <si>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</si>
  <si>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</si>
  <si>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</si>
  <si>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</si>
  <si>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</si>
  <si>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</si>
  <si>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</si>
  <si>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</si>
  <si>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</si>
  <si>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</si>
  <si>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</si>
  <si>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</si>
  <si>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</si>
  <si>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</si>
  <si>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</si>
  <si>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</si>
  <si>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</si>
  <si>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</si>
  <si>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</si>
  <si>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</si>
  <si>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</si>
  <si>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</si>
  <si>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</si>
  <si>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</si>
  <si>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</si>
  <si>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</si>
  <si>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</si>
  <si>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</si>
  <si>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</si>
  <si>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</si>
  <si>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</si>
  <si>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</si>
  <si>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</si>
  <si>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</si>
  <si>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</si>
  <si>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</si>
  <si>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</si>
  <si>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</si>
  <si>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</si>
  <si>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</si>
  <si>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</si>
  <si>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</si>
  <si>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</si>
  <si>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</si>
  <si>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</si>
  <si>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</si>
  <si>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</si>
  <si>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</si>
  <si>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</si>
  <si>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</si>
  <si>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</si>
  <si>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</si>
  <si>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</si>
  <si>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</si>
  <si>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</si>
  <si>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</si>
  <si>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</si>
  <si>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</si>
  <si>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</si>
  <si>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</si>
  <si>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</si>
  <si>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</si>
  <si>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</si>
  <si>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</si>
  <si>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</si>
  <si>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</si>
  <si>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</si>
  <si>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</si>
  <si>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</si>
  <si>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</si>
  <si>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</si>
  <si>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</si>
  <si>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</si>
  <si>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</si>
  <si>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</si>
  <si>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</si>
  <si>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</si>
  <si>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</si>
  <si>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</si>
  <si>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</si>
  <si>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</si>
  <si>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</si>
  <si>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</si>
  <si>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</si>
  <si>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</si>
  <si>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</si>
  <si>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</si>
  <si>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</si>
  <si>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</si>
  <si>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</si>
  <si>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</si>
  <si>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</si>
  <si>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</si>
  <si>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</si>
  <si>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</si>
  <si>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</si>
  <si>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</si>
  <si>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</si>
  <si>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</si>
  <si>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</si>
  <si>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</si>
  <si>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</si>
  <si>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</si>
  <si>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</si>
  <si>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</si>
  <si>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</si>
  <si>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</si>
  <si>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</si>
  <si>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</si>
  <si>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</si>
  <si>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</si>
  <si>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</si>
  <si>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</si>
  <si>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</si>
  <si>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</si>
  <si>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</si>
  <si>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</si>
  <si>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</si>
  <si>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</si>
  <si>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</si>
  <si>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</si>
  <si>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</si>
  <si>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</si>
  <si>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</si>
  <si>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</si>
  <si>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</si>
  <si>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</si>
  <si>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</si>
  <si>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</si>
  <si>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</si>
  <si>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</si>
  <si>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</si>
  <si>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</si>
  <si>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</si>
  <si>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</si>
  <si>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</si>
  <si>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</si>
  <si>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</si>
  <si>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</si>
  <si>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</si>
  <si>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</si>
  <si>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</si>
  <si>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</si>
  <si>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</si>
  <si>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</si>
  <si>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</si>
  <si>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</si>
  <si>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</si>
  <si>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</si>
  <si>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</si>
  <si>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</si>
  <si>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</si>
  <si>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</si>
  <si>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</si>
  <si>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</si>
  <si>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</si>
  <si>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</si>
  <si>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</si>
  <si>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</si>
  <si>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</si>
  <si>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</si>
  <si>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</si>
  <si>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</si>
  <si>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</si>
  <si>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</si>
  <si>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</si>
  <si>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</si>
  <si>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</si>
  <si>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</si>
  <si>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</si>
  <si>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</si>
  <si>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</si>
  <si>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</si>
  <si>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</si>
  <si>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</si>
  <si>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</si>
  <si>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</si>
  <si>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</si>
  <si>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</si>
  <si>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</si>
  <si>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</si>
  <si>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</si>
  <si>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</si>
  <si>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</si>
  <si>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</si>
  <si>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</si>
  <si>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</si>
  <si>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</si>
  <si>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</si>
  <si>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</si>
  <si>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</si>
  <si>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</si>
  <si>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</si>
  <si>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</si>
  <si>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</si>
  <si>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</si>
  <si>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</si>
  <si>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</si>
  <si>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</si>
  <si>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</si>
  <si>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</si>
  <si>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</si>
  <si>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</si>
  <si>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</si>
  <si>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</si>
  <si>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</si>
  <si>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</si>
  <si>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</si>
  <si>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</si>
  <si>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</si>
  <si>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</si>
  <si>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</si>
  <si>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</si>
  <si>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</si>
  <si>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</si>
  <si>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</si>
  <si>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</si>
  <si>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</si>
  <si>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</si>
  <si>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</si>
  <si>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</si>
  <si>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</si>
  <si>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</si>
  <si>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</si>
  <si>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</si>
  <si>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</si>
  <si>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</si>
  <si>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</si>
  <si>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</si>
  <si>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</si>
  <si>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</si>
  <si>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</si>
  <si>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</si>
  <si>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</si>
  <si>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</si>
  <si>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</si>
  <si>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</si>
  <si>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</si>
  <si>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</si>
  <si>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</si>
  <si>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</si>
  <si>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</si>
  <si>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</si>
  <si>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</si>
  <si>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</si>
  <si>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</si>
  <si>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</si>
  <si>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</si>
  <si>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</si>
  <si>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</si>
  <si>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</si>
  <si>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</si>
  <si>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</si>
  <si>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</si>
  <si>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</si>
  <si>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</si>
  <si>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</si>
  <si>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</si>
  <si>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</si>
  <si>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</si>
  <si>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</si>
  <si>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</si>
  <si>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</si>
  <si>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</si>
  <si>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</si>
  <si>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</si>
  <si>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</si>
  <si>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</si>
  <si>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</si>
  <si>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</si>
  <si>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</si>
  <si>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</si>
  <si>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</si>
  <si>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</si>
  <si>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</si>
  <si>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</si>
  <si>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</si>
  <si>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</si>
  <si>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</si>
  <si>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</si>
  <si>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</si>
  <si>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</si>
  <si>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</si>
  <si>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</si>
  <si>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</si>
  <si>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</si>
  <si>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</si>
  <si>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</si>
  <si>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</si>
  <si>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</si>
  <si>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</si>
  <si>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</si>
  <si>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</si>
  <si>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</si>
  <si>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</si>
  <si>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</si>
  <si>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</si>
  <si>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</si>
  <si>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</si>
  <si>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</si>
  <si>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</si>
  <si>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</si>
  <si>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</si>
  <si>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</si>
  <si>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</si>
  <si>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</si>
  <si>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</si>
  <si>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</si>
  <si>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</si>
  <si>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</si>
  <si>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</si>
  <si>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</si>
  <si>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</si>
  <si>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</si>
  <si>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</si>
  <si>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</si>
  <si>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</si>
  <si>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</si>
  <si>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</si>
  <si>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</si>
  <si>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</si>
  <si>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</si>
  <si>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</si>
  <si>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</si>
  <si>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</si>
  <si>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</si>
  <si>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</si>
  <si>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</si>
  <si>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</si>
  <si>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</si>
  <si>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</si>
  <si>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</si>
  <si>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</si>
  <si>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</si>
  <si>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</si>
  <si>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</si>
  <si>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</si>
  <si>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</si>
  <si>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</si>
  <si>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</si>
  <si>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</si>
  <si>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</si>
  <si>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</si>
  <si>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</si>
  <si>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</si>
  <si>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</si>
  <si>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</si>
  <si>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</si>
  <si>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</si>
  <si>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</si>
  <si>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</si>
  <si>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</si>
  <si>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</si>
  <si>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</si>
  <si>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</si>
  <si>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</si>
  <si>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</si>
  <si>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</si>
  <si>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</si>
  <si>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</si>
  <si>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</si>
  <si>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</si>
  <si>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</si>
  <si>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</si>
  <si>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</si>
  <si>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</si>
  <si>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</si>
  <si>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</si>
  <si>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</si>
  <si>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</si>
  <si>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</si>
  <si>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</si>
  <si>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</si>
  <si>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</si>
  <si>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</si>
  <si>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</si>
  <si>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</si>
  <si>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</si>
  <si>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</si>
  <si>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</si>
  <si>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</si>
  <si>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</si>
  <si>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</si>
  <si>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</si>
  <si>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</si>
  <si>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</si>
  <si>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</si>
  <si>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</si>
  <si>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</si>
  <si>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</si>
  <si>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</si>
  <si>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</si>
  <si>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</si>
  <si>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</si>
  <si>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</si>
  <si>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</si>
  <si>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</si>
  <si>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</si>
  <si>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</si>
  <si>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</si>
  <si>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</si>
  <si>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</si>
  <si>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</si>
  <si>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</si>
  <si>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</si>
  <si>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</si>
  <si>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</si>
  <si>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</si>
  <si>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</si>
  <si>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</si>
  <si>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</si>
  <si>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</si>
  <si>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</si>
  <si>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</si>
  <si>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</si>
  <si>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</si>
  <si>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</si>
  <si>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</si>
  <si>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</si>
  <si>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</si>
  <si>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</si>
  <si>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</si>
  <si>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</si>
  <si>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</si>
  <si>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</si>
  <si>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</si>
  <si>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</si>
  <si>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</si>
  <si>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</si>
  <si>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</si>
  <si>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</si>
  <si>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</si>
  <si>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</si>
  <si>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</si>
  <si>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</si>
  <si>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</si>
  <si>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</si>
  <si>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</si>
  <si>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</si>
  <si>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</si>
  <si>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</si>
  <si>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</si>
  <si>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</si>
  <si>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</si>
  <si>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</si>
  <si>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</si>
  <si>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</si>
  <si>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</si>
  <si>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</si>
  <si>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</si>
  <si>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</si>
  <si>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</si>
  <si>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</si>
  <si>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</si>
  <si>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</si>
  <si>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</si>
  <si>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</si>
  <si>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</si>
  <si>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</si>
  <si>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</si>
  <si>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</si>
  <si>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</si>
  <si>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</si>
  <si>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</si>
  <si>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</si>
  <si>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</si>
  <si>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</si>
  <si>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</si>
  <si>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</si>
  <si>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</si>
  <si>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</si>
  <si>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</si>
  <si>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</si>
  <si>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</si>
  <si>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</si>
  <si>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</si>
  <si>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</si>
  <si>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</si>
  <si>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</si>
  <si>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</si>
  <si>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</si>
  <si>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</si>
  <si>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</si>
  <si>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</si>
  <si>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</si>
  <si>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</si>
  <si>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</si>
  <si>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</si>
  <si>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</si>
  <si>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</si>
  <si>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</si>
  <si>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</si>
  <si>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</si>
  <si>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</si>
  <si>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</si>
  <si>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</si>
  <si>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</si>
  <si>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</si>
  <si>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</si>
  <si>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</si>
  <si>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</si>
  <si>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</si>
  <si>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</si>
  <si>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</si>
  <si>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</si>
  <si>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</si>
  <si>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</si>
  <si>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</si>
  <si>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</si>
  <si>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</si>
  <si>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</si>
  <si>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</si>
  <si>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</si>
  <si>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</si>
  <si>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</si>
  <si>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</si>
  <si>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</si>
  <si>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</si>
  <si>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</si>
  <si>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</si>
  <si>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</si>
  <si>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</si>
  <si>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</si>
  <si>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</si>
  <si>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</si>
  <si>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</si>
  <si>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</si>
  <si>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</si>
  <si>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</si>
  <si>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</si>
  <si>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</si>
  <si>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</si>
  <si>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</si>
  <si>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</si>
  <si>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</si>
  <si>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</si>
  <si>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</si>
  <si>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</si>
  <si>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</si>
  <si>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</si>
  <si>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</si>
  <si>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</si>
  <si>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</si>
  <si>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</si>
  <si>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</si>
  <si>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</si>
  <si>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</si>
  <si>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</si>
  <si>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</si>
  <si>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</si>
  <si>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</si>
  <si>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</si>
  <si>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</si>
  <si>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</si>
  <si>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</si>
  <si>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</si>
  <si>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</si>
  <si>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</si>
  <si>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</si>
  <si>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</si>
  <si>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</si>
  <si>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</si>
  <si>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</si>
  <si>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</si>
  <si>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</si>
  <si>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</si>
  <si>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</si>
  <si>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</si>
  <si>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</si>
  <si>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</si>
  <si>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</si>
  <si>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</si>
  <si>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</si>
  <si>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</si>
  <si>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</si>
  <si>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</si>
  <si>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</si>
  <si>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</si>
  <si>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</si>
  <si>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</si>
  <si>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</si>
  <si>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</si>
  <si>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</si>
  <si>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</si>
  <si>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</si>
  <si>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</si>
  <si>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</si>
  <si>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</si>
  <si>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</si>
  <si>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</si>
  <si>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</si>
  <si>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</si>
  <si>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</si>
  <si>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</si>
  <si>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</si>
  <si>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</si>
  <si>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</si>
  <si>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</si>
  <si>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</si>
  <si>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</si>
  <si>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</si>
  <si>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</si>
  <si>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</si>
  <si>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</si>
  <si>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</si>
  <si>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</si>
  <si>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</si>
  <si>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</si>
  <si>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</si>
  <si>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</si>
  <si>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</si>
  <si>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</si>
  <si>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</si>
  <si>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</si>
  <si>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</si>
  <si>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</si>
  <si>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</si>
  <si>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</si>
  <si>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</si>
  <si>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</si>
  <si>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</si>
  <si>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</si>
  <si>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</si>
  <si>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</si>
  <si>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</si>
  <si>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</si>
  <si>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</si>
  <si>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</si>
  <si>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</si>
  <si>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</si>
  <si>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</si>
  <si>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</si>
  <si>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</si>
  <si>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</si>
  <si>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</si>
  <si>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</si>
  <si>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</si>
  <si>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</si>
  <si>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</si>
  <si>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</si>
  <si>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</si>
  <si>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</si>
  <si>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</si>
  <si>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</si>
  <si>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</si>
  <si>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</si>
  <si>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</si>
  <si>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</si>
  <si>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</si>
  <si>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</si>
  <si>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</si>
  <si>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</si>
  <si>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</si>
  <si>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</si>
  <si>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</si>
  <si>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</si>
  <si>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</si>
  <si>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</si>
  <si>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</si>
  <si>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</si>
  <si>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</si>
  <si>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</si>
  <si>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</si>
  <si>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</si>
  <si>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</si>
  <si>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</si>
  <si>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</si>
  <si>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</si>
  <si>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</si>
  <si>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</si>
  <si>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</si>
  <si>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</si>
  <si>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</si>
  <si>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</si>
  <si>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</si>
  <si>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</si>
  <si>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</si>
  <si>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</si>
  <si>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</si>
  <si>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</si>
  <si>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</si>
  <si>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</si>
  <si>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</si>
  <si>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</si>
  <si>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</si>
  <si>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</si>
  <si>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</si>
  <si>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</si>
  <si>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</si>
  <si>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</si>
  <si>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</si>
  <si>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</si>
  <si>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</si>
  <si>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</si>
  <si>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</si>
  <si>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</si>
  <si>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</si>
  <si>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</si>
  <si>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</si>
  <si>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</si>
  <si>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</si>
  <si>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</si>
  <si>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</si>
  <si>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</si>
  <si>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</si>
  <si>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</si>
  <si>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</si>
  <si>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</si>
  <si>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</si>
  <si>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</si>
  <si>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</si>
  <si>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</si>
  <si>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</si>
  <si>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</si>
  <si>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</si>
  <si>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</si>
  <si>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</si>
  <si>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</si>
  <si>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</si>
  <si>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</si>
  <si>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</si>
  <si>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</si>
  <si>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</si>
  <si>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</si>
  <si>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</si>
  <si>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</si>
  <si>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</si>
  <si>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</si>
  <si>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</si>
  <si>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</si>
  <si>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</si>
  <si>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</si>
  <si>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</si>
  <si>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</si>
  <si>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</si>
  <si>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</si>
  <si>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</si>
  <si>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</si>
  <si>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</si>
  <si>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</si>
  <si>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</si>
  <si>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</si>
  <si>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</si>
  <si>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</si>
  <si>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</si>
  <si>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</si>
  <si>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</si>
  <si>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</si>
  <si>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</si>
  <si>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</si>
  <si>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</si>
  <si>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</si>
  <si>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</si>
  <si>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</si>
  <si>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</si>
  <si>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</si>
  <si>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</si>
  <si>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</si>
  <si>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</si>
  <si>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</si>
  <si>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</si>
  <si>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</si>
  <si>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</si>
  <si>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</si>
  <si>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</si>
  <si>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</si>
  <si>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</si>
  <si>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</si>
  <si>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</si>
  <si>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</si>
  <si>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</si>
  <si>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</si>
  <si>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</si>
  <si>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</si>
  <si>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</si>
  <si>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</si>
  <si>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</si>
  <si>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</si>
  <si>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</si>
  <si>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</si>
  <si>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</si>
  <si>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</si>
  <si>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</si>
  <si>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</si>
  <si>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</si>
  <si>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</si>
  <si>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</si>
  <si>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</si>
  <si>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</si>
  <si>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</si>
  <si>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</si>
  <si>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</si>
  <si>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</si>
  <si>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</si>
  <si>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</si>
  <si>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</si>
  <si>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</si>
  <si>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</si>
  <si>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</si>
  <si>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</si>
  <si>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</si>
  <si>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</si>
  <si>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</si>
  <si>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</si>
  <si>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</si>
  <si>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</si>
  <si>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</si>
  <si>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</si>
  <si>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</si>
  <si>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</si>
  <si>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</si>
  <si>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</si>
  <si>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</si>
  <si>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</si>
  <si>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</si>
  <si>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</si>
  <si>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</si>
  <si>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</si>
  <si>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</si>
  <si>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</si>
  <si>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</si>
  <si>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</si>
  <si>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</si>
  <si>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</si>
  <si>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</si>
  <si>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</si>
  <si>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</si>
  <si>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</si>
  <si>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</si>
  <si>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</si>
  <si>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</si>
  <si>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</si>
  <si>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</si>
  <si>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</si>
  <si>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</si>
  <si>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</si>
  <si>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</si>
  <si>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</si>
  <si>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</si>
  <si>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</si>
  <si>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</si>
  <si>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</si>
  <si>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</si>
  <si>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</si>
  <si>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</si>
  <si>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</si>
  <si>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</si>
  <si>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</si>
  <si>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</si>
  <si>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</si>
  <si>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</si>
  <si>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</si>
  <si>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</si>
  <si>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</si>
  <si>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</si>
  <si>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</si>
  <si>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</si>
  <si>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</si>
  <si>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</si>
  <si>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</si>
  <si>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</si>
  <si>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</si>
  <si>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</si>
  <si>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</si>
  <si>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</si>
  <si>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</si>
  <si>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</si>
  <si>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</si>
  <si>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</si>
  <si>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</si>
  <si>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</si>
  <si>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</si>
  <si>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</si>
  <si>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</si>
  <si>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</si>
  <si>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</si>
  <si>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</si>
  <si>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</si>
  <si>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</si>
  <si>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</si>
  <si>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</si>
  <si>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</si>
  <si>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</si>
  <si>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</si>
  <si>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</si>
  <si>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</si>
  <si>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</si>
  <si>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</si>
  <si>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</si>
  <si>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</si>
  <si>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</si>
  <si>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</si>
  <si>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</si>
  <si>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</si>
  <si>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</si>
  <si>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</si>
  <si>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</si>
  <si>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</si>
  <si>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</si>
  <si>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</si>
  <si>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</si>
  <si>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</si>
  <si>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</si>
  <si>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</si>
  <si>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</si>
  <si>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</si>
  <si>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</si>
  <si>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</si>
  <si>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</si>
  <si>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</si>
  <si>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</si>
  <si>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</si>
  <si>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</si>
  <si>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</si>
  <si>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</si>
  <si>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</si>
  <si>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</si>
  <si>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</si>
  <si>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</si>
  <si>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</si>
  <si>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</si>
  <si>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</si>
  <si>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</si>
  <si>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</si>
  <si>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</si>
  <si>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</si>
  <si>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</si>
  <si>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</si>
  <si>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</si>
  <si>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</si>
  <si>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</si>
  <si>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</si>
  <si>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</si>
  <si>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</si>
  <si>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</si>
  <si>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</si>
  <si>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</si>
  <si>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</si>
  <si>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</si>
  <si>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</si>
  <si>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</si>
  <si>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</si>
  <si>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</si>
  <si>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</si>
  <si>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</si>
  <si>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</si>
  <si>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</si>
  <si>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</si>
  <si>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</si>
  <si>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</si>
  <si>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</si>
  <si>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</si>
  <si>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</si>
  <si>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</si>
  <si>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</si>
  <si>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</si>
  <si>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</si>
  <si>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</si>
  <si>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</si>
  <si>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</si>
  <si>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</si>
  <si>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</si>
  <si>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</si>
  <si>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</si>
  <si>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</si>
  <si>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</si>
  <si>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</si>
  <si>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</si>
  <si>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</si>
  <si>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</si>
  <si>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</si>
  <si>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</si>
  <si>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</si>
  <si>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</si>
  <si>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</si>
  <si>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</si>
  <si>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</si>
  <si>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</si>
  <si>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</si>
  <si>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</si>
  <si>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</si>
  <si>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</si>
  <si>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</si>
  <si>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</si>
  <si>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</si>
  <si>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</si>
  <si>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</si>
  <si>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</si>
  <si>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</si>
  <si>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</si>
  <si>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</si>
  <si>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</si>
  <si>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</si>
  <si>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</si>
  <si>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</si>
  <si>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</si>
  <si>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</si>
  <si>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</si>
  <si>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</si>
  <si>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</si>
  <si>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</si>
  <si>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</si>
  <si>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</si>
  <si>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</si>
  <si>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</si>
  <si>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</si>
  <si>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</si>
  <si>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</si>
  <si>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</si>
  <si>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</si>
  <si>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</si>
  <si>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</si>
  <si>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</si>
  <si>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</si>
  <si>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</si>
  <si>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</si>
  <si>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</si>
  <si>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</si>
  <si>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</si>
  <si>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</si>
  <si>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</si>
  <si>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</si>
  <si>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</si>
  <si>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</si>
  <si>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</si>
  <si>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</si>
  <si>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</si>
  <si>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</si>
  <si>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</si>
  <si>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</si>
  <si>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</si>
  <si>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</si>
  <si>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</si>
  <si>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</si>
  <si>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</si>
  <si>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</si>
  <si>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</si>
  <si>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</si>
  <si>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</si>
  <si>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</si>
  <si>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</si>
  <si>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</si>
  <si>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</si>
  <si>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</si>
  <si>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</si>
  <si>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</si>
  <si>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</si>
  <si>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</si>
  <si>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</si>
  <si>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</si>
  <si>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</si>
  <si>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</si>
  <si>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</si>
  <si>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</si>
  <si>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</si>
  <si>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</si>
  <si>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</si>
  <si>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</si>
  <si>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</si>
  <si>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</si>
  <si>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</si>
  <si>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</si>
  <si>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</si>
  <si>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</si>
  <si>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</si>
  <si>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</si>
  <si>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</si>
  <si>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</si>
  <si>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</si>
  <si>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</si>
  <si>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</si>
  <si>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</si>
  <si>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</si>
  <si>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</si>
  <si>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</si>
  <si>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</si>
  <si>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</si>
  <si>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</si>
  <si>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</si>
  <si>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</si>
  <si>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</si>
  <si>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</si>
  <si>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</si>
  <si>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</si>
  <si>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</si>
  <si>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</si>
  <si>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</si>
  <si>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</si>
  <si>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</si>
  <si>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</si>
  <si>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</si>
  <si>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</si>
  <si>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</si>
  <si>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</si>
  <si>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</si>
  <si>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</si>
  <si>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</si>
  <si>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</si>
  <si>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</si>
  <si>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</si>
  <si>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</si>
  <si>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</si>
  <si>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</si>
  <si>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</si>
  <si>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</si>
  <si>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</si>
  <si>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</si>
  <si>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</si>
  <si>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</si>
  <si>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</si>
  <si>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</si>
  <si>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</si>
  <si>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</si>
  <si>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</si>
  <si>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</si>
  <si>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</si>
  <si>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</si>
  <si>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</si>
  <si>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</si>
  <si>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</si>
  <si>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</si>
  <si>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</si>
  <si>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</si>
  <si>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</si>
  <si>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</si>
  <si>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</si>
  <si>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</si>
  <si>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</si>
  <si>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</si>
  <si>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</si>
  <si>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</si>
  <si>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</si>
  <si>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</si>
  <si>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</si>
  <si>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</si>
  <si>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</si>
  <si>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</si>
  <si>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</si>
  <si>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</si>
  <si>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</si>
  <si>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</si>
  <si>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</si>
  <si>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</si>
  <si>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</si>
  <si>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</si>
  <si>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</si>
  <si>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</si>
  <si>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</si>
  <si>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</si>
  <si>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</si>
  <si>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</si>
  <si>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</si>
  <si>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</si>
  <si>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</si>
  <si>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</si>
  <si>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</si>
  <si>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</si>
  <si>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</si>
  <si>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</si>
  <si>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</si>
  <si>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</si>
  <si>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</si>
  <si>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</si>
  <si>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</si>
  <si>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</si>
  <si>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</si>
  <si>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</si>
  <si>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</si>
  <si>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</si>
  <si>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</si>
  <si>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</si>
  <si>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</si>
  <si>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</si>
  <si>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</si>
  <si>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</si>
  <si>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</si>
  <si>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</si>
  <si>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</si>
  <si>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</si>
  <si>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</si>
  <si>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</si>
  <si>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</si>
  <si>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</si>
  <si>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</si>
  <si>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</si>
  <si>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</si>
  <si>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</si>
  <si>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</si>
  <si>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</si>
  <si>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</si>
  <si>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</si>
  <si>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</si>
  <si>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</si>
  <si>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</si>
  <si>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</si>
  <si>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</si>
  <si>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</si>
  <si>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</si>
  <si>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</si>
  <si>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</si>
  <si>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</si>
  <si>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</si>
  <si>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</si>
  <si>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</si>
  <si>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</si>
  <si>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</si>
  <si>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</si>
  <si>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</si>
  <si>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</si>
  <si>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</si>
  <si>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</si>
  <si>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</si>
  <si>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</si>
  <si>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</si>
  <si>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</si>
  <si>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</si>
  <si>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</si>
  <si>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</si>
  <si>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</si>
  <si>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</si>
  <si>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</si>
  <si>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</si>
  <si>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</si>
  <si>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</si>
  <si>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</si>
  <si>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</si>
  <si>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</si>
  <si>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</si>
  <si>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</si>
  <si>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</si>
  <si>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</si>
  <si>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</si>
  <si>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</si>
  <si>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</si>
  <si>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</si>
  <si>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</si>
  <si>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</si>
  <si>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</si>
  <si>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</si>
  <si>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</si>
  <si>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</si>
  <si>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</si>
  <si>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</si>
  <si>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</si>
  <si>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</si>
  <si>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</si>
  <si>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</si>
  <si>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</si>
  <si>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</si>
  <si>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</si>
  <si>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</si>
  <si>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</si>
  <si>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</si>
  <si>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</si>
  <si>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</si>
  <si>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</si>
  <si>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</si>
  <si>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</si>
  <si>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</si>
  <si>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</si>
  <si>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</si>
  <si>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</si>
  <si>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</si>
  <si>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</si>
  <si>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</si>
  <si>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</si>
  <si>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</si>
  <si>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</si>
  <si>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</si>
  <si>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</si>
  <si>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</si>
  <si>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</si>
  <si>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</si>
  <si>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</si>
  <si>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</si>
  <si>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</si>
  <si>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</si>
  <si>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</si>
  <si>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</si>
  <si>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</si>
  <si>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</si>
  <si>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</si>
  <si>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</si>
  <si>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</si>
  <si>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</si>
  <si>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</si>
  <si>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</si>
  <si>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</si>
  <si>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</si>
  <si>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</si>
  <si>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</si>
  <si>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</si>
  <si>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</si>
  <si>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</si>
  <si>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</si>
  <si>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</si>
  <si>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</si>
  <si>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</si>
  <si>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</si>
  <si>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</si>
  <si>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</si>
  <si>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</si>
  <si>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</si>
  <si>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</si>
  <si>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</si>
  <si>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</si>
  <si>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</si>
  <si>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</si>
  <si>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</si>
  <si>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</si>
  <si>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</si>
  <si>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</si>
  <si>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</si>
  <si>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</si>
  <si>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</si>
  <si>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</si>
  <si>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</si>
  <si>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</si>
  <si>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</si>
  <si>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</si>
  <si>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</si>
  <si>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</si>
  <si>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</si>
  <si>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</si>
  <si>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</si>
  <si>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</si>
  <si>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</si>
  <si>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</si>
  <si>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</si>
  <si>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</si>
  <si>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</si>
  <si>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</si>
  <si>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</si>
  <si>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</si>
  <si>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</si>
  <si>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</si>
  <si>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</si>
  <si>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</si>
  <si>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</si>
  <si>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</si>
  <si>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</si>
  <si>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</si>
  <si>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</si>
  <si>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</si>
  <si>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</si>
  <si>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</si>
  <si>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</si>
  <si>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</si>
  <si>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</si>
  <si>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</si>
  <si>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</si>
  <si>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</si>
  <si>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</si>
  <si>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</si>
  <si>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</si>
  <si>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</si>
  <si>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</si>
  <si>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</si>
  <si>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</si>
  <si>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</si>
  <si>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</si>
  <si>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</si>
  <si>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</si>
  <si>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</si>
  <si>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</si>
  <si>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</si>
  <si>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</si>
  <si>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</si>
  <si>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</si>
  <si>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</si>
  <si>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</si>
  <si>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</si>
  <si>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</si>
  <si>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</si>
  <si>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</si>
  <si>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</si>
  <si>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</si>
  <si>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</si>
  <si>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</si>
  <si>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</si>
  <si>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</si>
  <si>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</si>
  <si>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</si>
  <si>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</si>
  <si>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</si>
  <si>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</si>
  <si>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</si>
  <si>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</si>
  <si>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</si>
  <si>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</si>
  <si>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</si>
  <si>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</si>
  <si>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</si>
  <si>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</si>
  <si>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</si>
  <si>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</si>
  <si>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</si>
  <si>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</si>
  <si>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</si>
  <si>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</si>
  <si>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</si>
  <si>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</si>
  <si>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</si>
  <si>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</si>
  <si>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</si>
  <si>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</si>
  <si>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</si>
  <si>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</si>
  <si>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</si>
  <si>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</si>
  <si>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</si>
  <si>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</si>
  <si>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</si>
  <si>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</si>
  <si>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</si>
  <si>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</si>
  <si>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</si>
  <si>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</si>
  <si>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</si>
  <si>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</si>
  <si>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</si>
  <si>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</si>
  <si>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</si>
  <si>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</si>
  <si>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</si>
  <si>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</si>
  <si>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</si>
  <si>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</si>
  <si>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</si>
  <si>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</si>
  <si>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</si>
  <si>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</si>
  <si>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</si>
  <si>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</si>
  <si>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</si>
  <si>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</si>
  <si>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</si>
  <si>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</si>
  <si>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</si>
  <si>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</si>
  <si>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</si>
  <si>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</si>
  <si>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</si>
  <si>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</si>
  <si>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</si>
  <si>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</si>
  <si>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</si>
  <si>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</si>
  <si>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</si>
  <si>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</si>
  <si>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</si>
  <si>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</si>
  <si>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</si>
  <si>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</si>
  <si>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</si>
  <si>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</si>
  <si>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</si>
  <si>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</si>
  <si>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</si>
  <si>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</si>
  <si>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</si>
  <si>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</si>
  <si>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</si>
  <si>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</si>
  <si>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</si>
  <si>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</si>
  <si>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</si>
  <si>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</si>
  <si>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</si>
  <si>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</si>
  <si>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</si>
  <si>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</si>
  <si>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</si>
  <si>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</si>
  <si>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</si>
  <si>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</si>
  <si>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</si>
  <si>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</si>
  <si>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</si>
  <si>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</si>
  <si>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</si>
  <si>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</si>
  <si>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</si>
  <si>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</si>
  <si>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</si>
  <si>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</si>
  <si>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</si>
  <si>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</si>
  <si>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</si>
  <si>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</si>
  <si>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</si>
  <si>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</si>
  <si>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</si>
  <si>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</si>
  <si>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</si>
  <si>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</si>
  <si>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</si>
  <si>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</si>
  <si>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</si>
  <si>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</si>
  <si>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</si>
  <si>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</si>
  <si>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</si>
  <si>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</si>
  <si>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</si>
  <si>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</si>
  <si>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</si>
  <si>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</si>
  <si>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</si>
  <si>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</si>
  <si>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</si>
  <si>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</si>
  <si>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</si>
  <si>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</si>
  <si>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</si>
  <si>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</si>
  <si>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</si>
  <si>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</si>
  <si>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</si>
  <si>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</si>
  <si>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</si>
  <si>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</si>
  <si>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</si>
  <si>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</si>
  <si>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</si>
  <si>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</si>
  <si>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</si>
  <si>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</si>
  <si>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</si>
  <si>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</si>
  <si>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</si>
  <si>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</si>
  <si>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</si>
  <si>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</si>
  <si>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</si>
  <si>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</si>
  <si>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</si>
  <si>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</si>
  <si>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</si>
  <si>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</si>
  <si>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</si>
  <si>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</si>
  <si>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</si>
  <si>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</si>
  <si>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</si>
  <si>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</si>
  <si>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</si>
  <si>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</si>
  <si>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</si>
  <si>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</si>
  <si>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</si>
  <si>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</si>
  <si>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</si>
  <si>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</si>
  <si>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</si>
  <si>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</si>
  <si>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</si>
  <si>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</si>
  <si>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</si>
  <si>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</si>
  <si>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</si>
  <si>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</si>
  <si>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</si>
  <si>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</si>
  <si>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</si>
  <si>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</si>
  <si>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</si>
  <si>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</si>
  <si>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</si>
  <si>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</si>
  <si>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</si>
  <si>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</si>
  <si>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</si>
  <si>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</si>
  <si>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</si>
  <si>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</si>
  <si>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</si>
  <si>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</si>
  <si>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</si>
  <si>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</si>
  <si>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</si>
  <si>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</si>
  <si>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</si>
  <si>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</si>
  <si>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</si>
  <si>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</si>
  <si>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</si>
  <si>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</si>
  <si>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</si>
  <si>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</si>
  <si>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</si>
  <si>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</si>
  <si>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</si>
  <si>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</si>
  <si>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</si>
  <si>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</si>
  <si>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</si>
  <si>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</si>
  <si>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</si>
  <si>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</si>
  <si>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</si>
  <si>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</si>
  <si>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</si>
  <si>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</si>
  <si>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</si>
  <si>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</si>
  <si>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</si>
  <si>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</si>
  <si>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</si>
  <si>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</si>
  <si>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</si>
  <si>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</si>
  <si>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</si>
  <si>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</si>
  <si>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</si>
  <si>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</si>
  <si>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</si>
  <si>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</si>
  <si>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</si>
  <si>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</si>
  <si>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</si>
  <si>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</si>
  <si>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</si>
  <si>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</si>
  <si>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</si>
  <si>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</si>
  <si>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</si>
  <si>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</si>
  <si>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</si>
  <si>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</si>
  <si>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</si>
  <si>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</si>
  <si>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</si>
  <si>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</si>
  <si>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</si>
  <si>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</si>
  <si>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</si>
  <si>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</si>
  <si>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</si>
  <si>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</si>
  <si>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</si>
  <si>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</si>
  <si>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</si>
  <si>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</si>
  <si>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</si>
  <si>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</si>
  <si>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</si>
  <si>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</si>
  <si>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</si>
  <si>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</si>
  <si>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</si>
  <si>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</si>
  <si>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</si>
  <si>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</si>
  <si>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</si>
  <si>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</si>
  <si>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</si>
  <si>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</si>
  <si>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</si>
  <si>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</si>
  <si>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</si>
  <si>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</si>
  <si>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</si>
  <si>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</si>
  <si>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</si>
  <si>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</si>
  <si>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</si>
  <si>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</si>
  <si>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</si>
  <si>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</si>
  <si>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</si>
  <si>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</si>
  <si>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</si>
  <si>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</si>
  <si>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</si>
  <si>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</si>
  <si>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</si>
  <si>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</si>
  <si>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</si>
  <si>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</si>
  <si>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</si>
  <si>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</si>
  <si>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</si>
  <si>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</si>
  <si>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</si>
  <si>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</si>
  <si>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</si>
  <si>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</si>
  <si>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</si>
  <si>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</si>
  <si>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</si>
  <si>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</si>
  <si>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</si>
  <si>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</si>
  <si>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</si>
  <si>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</si>
  <si>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</si>
  <si>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</si>
  <si>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</si>
  <si>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</si>
  <si>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</si>
  <si>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</si>
  <si>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</si>
  <si>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</si>
  <si>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</si>
  <si>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</si>
  <si>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</si>
  <si>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</si>
  <si>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</si>
  <si>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</si>
  <si>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</si>
  <si>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</si>
  <si>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</si>
  <si>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</si>
  <si>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</si>
  <si>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</si>
  <si>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</si>
  <si>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</si>
  <si>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</si>
  <si>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</si>
  <si>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</si>
  <si>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</si>
  <si>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</si>
  <si>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</si>
  <si>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</si>
  <si>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</si>
  <si>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</si>
  <si>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</si>
  <si>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</si>
  <si>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</si>
  <si>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</si>
  <si>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</si>
  <si>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</si>
  <si>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</si>
  <si>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</si>
  <si>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</si>
  <si>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</si>
  <si>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</si>
  <si>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</si>
  <si>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</si>
  <si>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</si>
  <si>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</si>
  <si>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</si>
  <si>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</si>
  <si>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</si>
  <si>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</si>
  <si>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</si>
  <si>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</si>
  <si>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</si>
  <si>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</si>
  <si>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</si>
  <si>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</si>
  <si>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</si>
  <si>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</si>
  <si>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</si>
  <si>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</si>
  <si>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</si>
  <si>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</si>
  <si>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</si>
  <si>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</si>
  <si>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</si>
  <si>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</si>
  <si>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</si>
  <si>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</si>
  <si>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</si>
  <si>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</si>
  <si>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</si>
  <si>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</si>
  <si>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</si>
  <si>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</si>
  <si>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</si>
  <si>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</si>
  <si>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</si>
  <si>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</si>
  <si>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</si>
  <si>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</si>
  <si>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</si>
  <si>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</si>
  <si>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</si>
  <si>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</si>
  <si>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</si>
  <si>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</si>
  <si>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</si>
  <si>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</si>
  <si>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</si>
  <si>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</si>
  <si>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</si>
  <si>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</si>
  <si>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</si>
  <si>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</si>
  <si>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</si>
  <si>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</si>
  <si>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</si>
  <si>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</si>
  <si>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</si>
  <si>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</si>
  <si>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</si>
  <si>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</si>
  <si>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</si>
  <si>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</si>
  <si>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</si>
  <si>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</si>
  <si>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</si>
  <si>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</si>
  <si>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</si>
  <si>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</si>
  <si>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</si>
  <si>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</si>
  <si>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</si>
  <si>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</si>
  <si>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</si>
  <si>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</si>
  <si>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</si>
  <si>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</si>
  <si>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</si>
  <si>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</si>
  <si>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</si>
  <si>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</si>
  <si>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</si>
  <si>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</si>
  <si>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</si>
  <si>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</si>
  <si>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</si>
  <si>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</si>
  <si>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</si>
  <si>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</si>
  <si>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</si>
  <si>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</si>
  <si>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</si>
  <si>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</si>
  <si>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</si>
  <si>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</si>
  <si>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</si>
  <si>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</si>
  <si>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</si>
  <si>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</si>
  <si>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</si>
  <si>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</si>
  <si>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</si>
  <si>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</si>
  <si>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</si>
  <si>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</si>
  <si>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</si>
  <si>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</si>
  <si>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</si>
  <si>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</si>
  <si>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</si>
  <si>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</si>
  <si>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</si>
  <si>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</si>
  <si>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</si>
  <si>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</si>
  <si>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</si>
  <si>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</si>
  <si>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</si>
  <si>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</si>
  <si>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</si>
  <si>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</si>
  <si>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</si>
  <si>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</si>
  <si>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</si>
  <si>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</si>
  <si>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</si>
  <si>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</si>
  <si>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</si>
  <si>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</si>
  <si>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</si>
  <si>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</si>
  <si>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</si>
  <si>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</si>
  <si>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</si>
  <si>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</si>
  <si>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</si>
  <si>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</si>
  <si>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</si>
  <si>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</si>
  <si>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</si>
  <si>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</si>
  <si>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</si>
  <si>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</si>
  <si>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</si>
  <si>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</si>
  <si>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</si>
  <si>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</si>
  <si>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</si>
  <si>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</si>
  <si>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</si>
  <si>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</si>
  <si>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</si>
  <si>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</si>
  <si>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</si>
  <si>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</si>
  <si>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</si>
  <si>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</si>
  <si>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</si>
  <si>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</si>
  <si>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</si>
  <si>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</si>
  <si>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</si>
  <si>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</si>
  <si>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</si>
  <si>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</si>
  <si>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</si>
  <si>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</si>
  <si>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</si>
  <si>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</si>
  <si>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</si>
  <si>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</si>
  <si>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</si>
  <si>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</si>
  <si>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</si>
  <si>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</si>
  <si>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</si>
  <si>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</si>
  <si>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</si>
  <si>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</si>
  <si>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</si>
  <si>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</si>
  <si>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</si>
  <si>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</si>
  <si>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</si>
  <si>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</si>
  <si>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</si>
  <si>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</si>
  <si>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</si>
  <si>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</si>
  <si>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</si>
  <si>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</si>
  <si>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</si>
  <si>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</si>
  <si>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</si>
  <si>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</si>
  <si>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</si>
  <si>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</si>
  <si>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</si>
  <si>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</si>
  <si>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</si>
  <si>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</si>
  <si>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</si>
  <si>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</si>
  <si>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</si>
  <si>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</si>
  <si>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</si>
  <si>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</si>
  <si>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</si>
  <si>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</si>
  <si>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</si>
  <si>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</si>
  <si>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</si>
  <si>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</si>
  <si>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</si>
  <si>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</si>
  <si>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</si>
  <si>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</si>
  <si>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</si>
  <si>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</si>
  <si>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</si>
  <si>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</si>
  <si>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</si>
  <si>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</si>
  <si>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</si>
  <si>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</si>
  <si>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</si>
  <si>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</si>
  <si>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</si>
  <si>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</si>
  <si>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</si>
  <si>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</si>
  <si>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</si>
  <si>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</si>
  <si>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</si>
  <si>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</si>
  <si>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</si>
  <si>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</si>
  <si>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</si>
  <si>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</si>
  <si>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</si>
  <si>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</si>
  <si>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</si>
  <si>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</si>
  <si>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</si>
  <si>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</si>
  <si>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</si>
  <si>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</si>
  <si>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</si>
  <si>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</si>
  <si>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</si>
  <si>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</si>
  <si>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</si>
  <si>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</si>
  <si>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</si>
  <si>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</si>
  <si>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</si>
  <si>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</si>
  <si>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</si>
  <si>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</si>
  <si>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</si>
  <si>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</si>
  <si>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</si>
  <si>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</si>
  <si>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</si>
  <si>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</si>
  <si>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</si>
  <si>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</si>
  <si>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</si>
  <si>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</si>
  <si>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</si>
  <si>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</si>
  <si>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</si>
  <si>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</si>
  <si>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</si>
  <si>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</si>
  <si>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</si>
  <si>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</si>
  <si>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</si>
  <si>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</si>
  <si>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</si>
  <si>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</si>
  <si>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</si>
  <si>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</si>
  <si>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</si>
  <si>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</si>
  <si>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</si>
  <si>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</si>
  <si>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</si>
  <si>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</si>
  <si>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</si>
  <si>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</si>
  <si>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</si>
  <si>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</si>
  <si>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</si>
  <si>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</si>
  <si>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</si>
  <si>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</si>
  <si>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</si>
  <si>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</si>
  <si>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</si>
  <si>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</si>
  <si>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</si>
  <si>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</si>
  <si>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</si>
  <si>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</si>
  <si>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</si>
  <si>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</si>
  <si>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</si>
  <si>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</si>
  <si>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</si>
  <si>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</si>
  <si>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</si>
  <si>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</si>
  <si>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</si>
  <si>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</si>
  <si>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</si>
  <si>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</si>
  <si>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</si>
  <si>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</si>
  <si>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</si>
  <si>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</si>
  <si>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</si>
  <si>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</si>
  <si>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</si>
  <si>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</si>
  <si>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</si>
  <si>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</si>
  <si>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</si>
  <si>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</si>
  <si>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</si>
  <si>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</si>
  <si>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</si>
  <si>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</si>
  <si>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</si>
  <si>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</si>
  <si>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</si>
  <si>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</si>
  <si>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</si>
  <si>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</si>
  <si>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</si>
  <si>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</si>
  <si>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</si>
  <si>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</si>
  <si>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</si>
  <si>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</si>
  <si>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</si>
  <si>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</si>
  <si>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</si>
  <si>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</si>
  <si>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</si>
  <si>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</si>
  <si>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</si>
  <si>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</si>
  <si>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</si>
  <si>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</si>
  <si>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</si>
  <si>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</si>
  <si>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</si>
  <si>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</si>
  <si>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</si>
  <si>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</si>
  <si>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</si>
  <si>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</si>
  <si>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</si>
  <si>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</si>
  <si>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</si>
  <si>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</si>
  <si>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</si>
  <si>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</si>
  <si>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</si>
  <si>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</si>
  <si>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</si>
  <si>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</si>
  <si>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</si>
  <si>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</si>
  <si>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</si>
  <si>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</si>
  <si>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</si>
  <si>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</si>
  <si>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</si>
  <si>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</si>
  <si>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</si>
  <si>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</si>
  <si>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</si>
  <si>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</si>
  <si>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</si>
  <si>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</si>
  <si>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</si>
  <si>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</si>
  <si>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</si>
  <si>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</si>
  <si>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</si>
  <si>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</si>
  <si>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</si>
  <si>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</si>
  <si>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</si>
  <si>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</si>
  <si>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</si>
  <si>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</si>
  <si>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</si>
  <si>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</si>
  <si>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</si>
  <si>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</si>
  <si>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</si>
  <si>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</si>
  <si>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</si>
  <si>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</si>
  <si>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</si>
  <si>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</si>
  <si>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</si>
  <si>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</si>
  <si>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</si>
  <si>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</si>
  <si>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</si>
  <si>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</si>
  <si>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</si>
  <si>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</si>
  <si>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</si>
  <si>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</si>
  <si>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</si>
  <si>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</si>
  <si>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</si>
  <si>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</si>
  <si>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</si>
  <si>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</si>
  <si>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</si>
  <si>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</si>
  <si>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</si>
  <si>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</si>
  <si>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</si>
  <si>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</si>
  <si>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</si>
  <si>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</si>
  <si>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</si>
  <si>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</si>
  <si>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</si>
  <si>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</si>
  <si>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</si>
  <si>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</si>
  <si>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</si>
  <si>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</si>
  <si>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</si>
  <si>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</si>
  <si>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</si>
  <si>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</si>
  <si>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</si>
  <si>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</si>
  <si>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</si>
  <si>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</si>
  <si>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</si>
  <si>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</si>
  <si>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</si>
  <si>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</si>
  <si>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</si>
  <si>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</si>
  <si>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</si>
  <si>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</si>
  <si>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</si>
  <si>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</si>
  <si>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</si>
  <si>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</si>
  <si>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</si>
  <si>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</si>
  <si>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</si>
  <si>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</si>
  <si>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</si>
  <si>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</si>
  <si>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</si>
  <si>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</si>
  <si>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</si>
  <si>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</si>
  <si>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</si>
  <si>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</si>
  <si>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</si>
  <si>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</si>
  <si>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</si>
  <si>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</si>
  <si>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</si>
  <si>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</si>
  <si>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</si>
  <si>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</si>
  <si>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</si>
  <si>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</si>
  <si>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</si>
  <si>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</si>
  <si>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</si>
  <si>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</si>
  <si>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</si>
  <si>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</si>
  <si>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</si>
  <si>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</si>
  <si>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</si>
  <si>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</si>
  <si>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</si>
  <si>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</si>
  <si>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</si>
  <si>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</si>
  <si>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</si>
  <si>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</si>
  <si>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</si>
  <si>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</si>
  <si>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</si>
  <si>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</si>
  <si>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</si>
  <si>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</si>
  <si>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</si>
  <si>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</si>
  <si>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</si>
  <si>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</si>
  <si>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</si>
  <si>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</si>
  <si>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</si>
  <si>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</si>
  <si>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</si>
  <si>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</si>
  <si>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</si>
  <si>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</si>
  <si>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</si>
  <si>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</si>
  <si>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</si>
  <si>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</si>
  <si>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</si>
  <si>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</si>
  <si>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</si>
  <si>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</si>
  <si>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</si>
  <si>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</si>
  <si>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</si>
  <si>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</si>
  <si>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</si>
  <si>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</si>
  <si>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</si>
  <si>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</si>
  <si>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</si>
  <si>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</si>
  <si>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</si>
  <si>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</si>
  <si>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</si>
  <si>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</si>
  <si>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</si>
  <si>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</si>
  <si>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</si>
  <si>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</si>
  <si>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</si>
  <si>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</si>
  <si>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</si>
  <si>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</si>
  <si>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</si>
  <si>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</si>
  <si>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</si>
  <si>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</si>
  <si>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</si>
  <si>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</si>
  <si>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</si>
  <si>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</si>
  <si>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</si>
  <si>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</si>
  <si>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</si>
  <si>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</si>
  <si>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</si>
  <si>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</si>
  <si>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</si>
  <si>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</si>
  <si>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</si>
  <si>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</si>
  <si>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</si>
  <si>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</si>
  <si>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</si>
  <si>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</si>
  <si>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</si>
  <si>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</si>
  <si>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</si>
  <si>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</si>
  <si>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</si>
  <si>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</si>
  <si>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</si>
  <si>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</si>
  <si>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</si>
  <si>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</si>
  <si>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</si>
  <si>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</si>
  <si>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</si>
  <si>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</si>
  <si>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</si>
  <si>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</si>
  <si>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</si>
  <si>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</si>
  <si>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</si>
  <si>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</si>
  <si>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</si>
  <si>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</si>
  <si>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</si>
  <si>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</si>
  <si>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</si>
  <si>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</si>
  <si>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</si>
  <si>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</si>
  <si>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</si>
  <si>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</si>
  <si>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</si>
  <si>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</si>
  <si>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</si>
  <si>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</si>
  <si>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</si>
  <si>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</si>
  <si>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</si>
  <si>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</si>
  <si>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</si>
  <si>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</si>
  <si>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</si>
  <si>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</si>
  <si>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</si>
  <si>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</si>
  <si>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</si>
  <si>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</si>
  <si>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</si>
  <si>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</si>
  <si>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</si>
  <si>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</si>
  <si>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</si>
  <si>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</si>
  <si>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</si>
  <si>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</si>
  <si>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</si>
  <si>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</si>
  <si>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</si>
  <si>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</si>
  <si>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</si>
  <si>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</si>
  <si>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</si>
  <si>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</si>
  <si>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</si>
  <si>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</si>
  <si>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</si>
  <si>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</si>
  <si>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</si>
  <si>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</si>
  <si>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</si>
  <si>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</si>
  <si>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</si>
  <si>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</si>
  <si>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</si>
  <si>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</si>
  <si>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</si>
  <si>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</si>
  <si>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</si>
  <si>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</si>
  <si>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</si>
  <si>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</si>
  <si>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</si>
  <si>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</si>
  <si>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</si>
  <si>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</si>
  <si>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</si>
  <si>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</si>
  <si>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</si>
  <si>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</si>
  <si>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</si>
  <si>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</si>
  <si>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</si>
  <si>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</si>
  <si>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</si>
  <si>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</si>
  <si>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</si>
  <si>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</si>
  <si>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</si>
  <si>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</si>
  <si>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</si>
  <si>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</si>
  <si>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</si>
  <si>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</si>
  <si>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</si>
  <si>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</si>
  <si>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</si>
  <si>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</si>
  <si>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</si>
  <si>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</si>
  <si>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</si>
  <si>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</si>
  <si>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</si>
  <si>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</si>
  <si>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</si>
  <si>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</si>
  <si>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</si>
  <si>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</si>
  <si>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</si>
  <si>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</si>
  <si>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</si>
  <si>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</si>
  <si>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</si>
  <si>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</si>
  <si>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</si>
  <si>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</si>
  <si>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</si>
  <si>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</si>
  <si>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</si>
  <si>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</si>
  <si>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</si>
  <si>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</si>
  <si>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</si>
  <si>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</si>
  <si>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</si>
  <si>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</si>
  <si>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</si>
  <si>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</si>
  <si>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</si>
  <si>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</si>
  <si>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</si>
  <si>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</si>
  <si>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</si>
  <si>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</si>
  <si>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</si>
  <si>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</si>
  <si>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</si>
  <si>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</si>
  <si>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</si>
  <si>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</si>
  <si>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</si>
  <si>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</si>
  <si>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</si>
  <si>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</si>
  <si>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</si>
  <si>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</si>
  <si>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</si>
  <si>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</si>
  <si>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</si>
  <si>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</si>
  <si>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</si>
  <si>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</si>
  <si>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</si>
  <si>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</si>
  <si>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</si>
  <si>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</si>
  <si>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</si>
  <si>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</si>
  <si>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</si>
  <si>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</si>
  <si>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</si>
  <si>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</si>
  <si>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</si>
  <si>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</si>
  <si>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</si>
  <si>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</si>
  <si>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</si>
  <si>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</si>
  <si>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</si>
  <si>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</si>
  <si>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</si>
  <si>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</si>
  <si>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</si>
  <si>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</si>
  <si>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</si>
  <si>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</si>
  <si>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</si>
  <si>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</si>
  <si>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</si>
  <si>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</si>
  <si>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</si>
  <si>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</si>
  <si>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</si>
  <si>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</si>
  <si>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</si>
  <si>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</si>
  <si>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</si>
  <si>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</si>
  <si>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</si>
  <si>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</si>
  <si>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</si>
  <si>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</si>
  <si>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</si>
  <si>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</si>
  <si>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</si>
  <si>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</si>
  <si>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</si>
  <si>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</si>
  <si>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</si>
  <si>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</si>
  <si>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</si>
  <si>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</si>
  <si>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</si>
  <si>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</si>
  <si>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</si>
  <si>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</si>
  <si>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</si>
  <si>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</si>
  <si>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</si>
  <si>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</si>
  <si>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</si>
  <si>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</si>
  <si>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</si>
  <si>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</si>
  <si>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</si>
  <si>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</si>
  <si>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</si>
  <si>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</si>
  <si>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</si>
  <si>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</si>
  <si>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</si>
  <si>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</si>
  <si>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</si>
  <si>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</si>
  <si>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</si>
  <si>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</si>
  <si>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</si>
  <si>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</si>
  <si>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</si>
  <si>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</si>
  <si>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</si>
  <si>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</si>
  <si>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</si>
  <si>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</si>
  <si>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</si>
  <si>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</si>
  <si>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</si>
  <si>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</si>
  <si>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</si>
  <si>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</si>
  <si>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</si>
  <si>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</si>
  <si>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</si>
  <si>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</si>
  <si>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</si>
  <si>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</si>
  <si>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</si>
  <si>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</si>
  <si>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</si>
  <si>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</si>
  <si>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</si>
  <si>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</si>
  <si>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</si>
  <si>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</si>
  <si>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</si>
  <si>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</si>
  <si>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</si>
  <si>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</si>
  <si>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</si>
  <si>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</si>
  <si>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</si>
  <si>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</si>
  <si>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</si>
  <si>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</si>
  <si>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</si>
  <si>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</si>
  <si>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</si>
  <si>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</si>
  <si>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</si>
  <si>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</si>
  <si>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</si>
  <si>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</si>
  <si>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</si>
  <si>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</si>
  <si>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</si>
  <si>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</si>
  <si>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</si>
  <si>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</si>
  <si>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</si>
  <si>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</si>
  <si>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</si>
  <si>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</si>
  <si>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</si>
  <si>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</si>
  <si>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</si>
  <si>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</si>
  <si>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</si>
  <si>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</si>
  <si>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</si>
  <si>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</si>
  <si>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</si>
  <si>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</si>
  <si>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</si>
  <si>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</si>
  <si>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</si>
  <si>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</si>
  <si>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</si>
  <si>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</si>
  <si>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</si>
  <si>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</si>
  <si>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</si>
  <si>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</si>
  <si>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</si>
  <si>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</si>
  <si>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</si>
  <si>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</si>
  <si>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</si>
  <si>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</si>
  <si>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</si>
  <si>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</si>
  <si>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</si>
  <si>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</si>
  <si>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</si>
  <si>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</si>
  <si>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</si>
  <si>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</si>
  <si>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</si>
  <si>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</si>
  <si>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</si>
  <si>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</si>
  <si>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</si>
  <si>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</si>
  <si>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</si>
  <si>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</si>
  <si>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</si>
  <si>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</si>
  <si>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</si>
  <si>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</si>
  <si>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</si>
  <si>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</si>
  <si>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</si>
  <si>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</si>
  <si>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</si>
  <si>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</si>
  <si>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</si>
  <si>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</si>
  <si>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</si>
  <si>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</si>
  <si>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</si>
  <si>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</si>
  <si>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</si>
  <si>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</si>
  <si>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</si>
  <si>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</si>
  <si>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</si>
  <si>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</si>
  <si>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</si>
  <si>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</si>
  <si>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</si>
  <si>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</si>
  <si>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</si>
  <si>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</si>
  <si>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</si>
  <si>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</si>
  <si>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</si>
  <si>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</si>
  <si>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</si>
  <si>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</si>
  <si>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</si>
  <si>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</si>
  <si>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</si>
  <si>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</si>
  <si>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</si>
  <si>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</si>
  <si>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</si>
  <si>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</si>
  <si>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</si>
  <si>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</si>
  <si>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</si>
  <si>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</si>
  <si>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</si>
  <si>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</si>
  <si>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</si>
  <si>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</si>
  <si>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</si>
  <si>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</si>
  <si>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</si>
  <si>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</si>
  <si>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</si>
  <si>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</si>
  <si>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</si>
  <si>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</si>
  <si>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</si>
  <si>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</si>
  <si>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</si>
  <si>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</si>
  <si>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</si>
  <si>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</si>
  <si>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</si>
  <si>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</si>
  <si>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</si>
  <si>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</si>
  <si>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</si>
  <si>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</si>
  <si>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</si>
  <si>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</si>
  <si>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</si>
  <si>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</si>
  <si>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</si>
  <si>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</si>
  <si>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</si>
  <si>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</si>
  <si>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</si>
  <si>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</si>
  <si>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</si>
  <si>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</si>
  <si>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</si>
  <si>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</si>
  <si>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</si>
  <si>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</si>
  <si>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</si>
  <si>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</si>
  <si>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</si>
  <si>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</si>
  <si>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</si>
  <si>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</si>
  <si>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</si>
  <si>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</si>
  <si>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</si>
  <si>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</si>
  <si>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</si>
  <si>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</si>
  <si>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</si>
  <si>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</si>
  <si>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</si>
  <si>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</si>
  <si>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</si>
  <si>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</si>
  <si>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</si>
  <si>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</si>
  <si>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</si>
  <si>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</si>
  <si>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</si>
  <si>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</si>
  <si>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</si>
  <si>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</si>
  <si>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</si>
  <si>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</si>
  <si>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</si>
  <si>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</si>
  <si>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</si>
  <si>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</si>
  <si>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</si>
  <si>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</si>
  <si>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</si>
  <si>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</si>
  <si>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</si>
  <si>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</si>
  <si>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</si>
  <si>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</si>
  <si>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</si>
  <si>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</si>
  <si>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</si>
  <si>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</si>
  <si>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</si>
  <si>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</si>
  <si>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</si>
  <si>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</si>
  <si>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</si>
  <si>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</si>
  <si>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</si>
  <si>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</si>
  <si>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</si>
  <si>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</si>
  <si>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</si>
  <si>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</si>
  <si>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</si>
  <si>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</si>
  <si>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</si>
  <si>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</si>
  <si>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</si>
  <si>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</si>
  <si>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</si>
  <si>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</si>
  <si>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</si>
  <si>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</si>
  <si>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</si>
  <si>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</si>
  <si>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</si>
  <si>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</si>
  <si>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</si>
  <si>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</si>
  <si>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</si>
  <si>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</si>
  <si>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</si>
  <si>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</si>
  <si>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</si>
  <si>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</si>
  <si>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</si>
  <si>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</si>
  <si>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</si>
  <si>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</si>
  <si>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</si>
  <si>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</si>
  <si>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</si>
  <si>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</si>
  <si>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</si>
  <si>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</si>
  <si>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</si>
  <si>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</si>
  <si>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</si>
  <si>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</si>
  <si>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</si>
  <si>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</si>
  <si>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</si>
  <si>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</si>
  <si>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</si>
  <si>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</si>
  <si>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</si>
  <si>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</si>
  <si>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</si>
  <si>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</si>
  <si>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</si>
  <si>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</si>
  <si>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</si>
  <si>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</si>
  <si>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</si>
  <si>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</si>
  <si>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</si>
  <si>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</si>
  <si>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</si>
  <si>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</si>
  <si>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</si>
  <si>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</si>
  <si>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</si>
  <si>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</si>
  <si>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</si>
  <si>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</si>
  <si>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</si>
  <si>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</si>
  <si>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</si>
  <si>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</si>
  <si>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</si>
  <si>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</si>
  <si>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</si>
  <si>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</si>
  <si>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</si>
  <si>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</si>
  <si>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</si>
  <si>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</si>
  <si>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</si>
  <si>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</si>
  <si>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</si>
  <si>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</si>
  <si>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</si>
  <si>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</si>
  <si>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</si>
  <si>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</si>
  <si>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</si>
  <si>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</si>
  <si>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</si>
  <si>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</si>
  <si>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</si>
  <si>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</si>
  <si>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</si>
  <si>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</si>
  <si>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</si>
  <si>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</si>
  <si>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</si>
  <si>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</si>
  <si>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</si>
  <si>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</si>
  <si>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</si>
  <si>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</si>
  <si>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</si>
  <si>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</si>
  <si>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</si>
  <si>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</si>
  <si>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</si>
  <si>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</si>
  <si>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</si>
  <si>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</si>
  <si>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</si>
  <si>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</si>
  <si>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</si>
  <si>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</si>
  <si>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</si>
  <si>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</si>
  <si>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</si>
  <si>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</si>
  <si>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</si>
  <si>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</si>
  <si>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</si>
  <si>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</si>
  <si>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</si>
  <si>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</si>
  <si>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</si>
  <si>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</si>
  <si>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</si>
  <si>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</si>
  <si>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</si>
  <si>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</si>
  <si>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</si>
  <si>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</si>
  <si>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</si>
  <si>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</si>
  <si>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</si>
  <si>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</si>
  <si>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</si>
  <si>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</si>
  <si>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</si>
  <si>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</si>
  <si>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</si>
  <si>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</si>
  <si>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</si>
  <si>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</si>
  <si>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</si>
  <si>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</si>
  <si>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</si>
  <si>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</si>
  <si>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</si>
  <si>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</si>
  <si>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</si>
  <si>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</si>
  <si>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</si>
  <si>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</si>
  <si>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</si>
  <si>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</si>
  <si>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</si>
  <si>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</si>
  <si>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</si>
  <si>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</si>
  <si>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</si>
  <si>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</si>
  <si>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</si>
  <si>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</si>
  <si>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</si>
  <si>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</si>
  <si>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</si>
  <si>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</si>
  <si>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</si>
  <si>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</si>
  <si>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</si>
  <si>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</si>
  <si>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</si>
  <si>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</si>
  <si>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</si>
  <si>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</si>
  <si>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</si>
  <si>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</si>
  <si>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</si>
  <si>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</si>
  <si>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</si>
  <si>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</si>
  <si>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</si>
  <si>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</si>
  <si>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</si>
  <si>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</si>
  <si>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</si>
  <si>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</si>
  <si>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</si>
  <si>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</si>
  <si>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</si>
  <si>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</si>
  <si>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</si>
  <si>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</si>
  <si>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</si>
  <si>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</si>
  <si>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</si>
  <si>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</si>
  <si>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</si>
  <si>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</si>
  <si>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</si>
  <si>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</si>
  <si>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</si>
  <si>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</si>
  <si>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</si>
  <si>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</si>
  <si>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</si>
  <si>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</si>
  <si>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</si>
  <si>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</si>
  <si>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</si>
  <si>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</si>
  <si>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</si>
  <si>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</si>
  <si>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</si>
  <si>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</si>
  <si>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</si>
  <si>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</si>
  <si>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</si>
  <si>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</si>
  <si>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</si>
  <si>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</si>
  <si>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</si>
  <si>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</si>
  <si>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</si>
  <si>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</si>
  <si>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</si>
  <si>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</si>
  <si>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</si>
  <si>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</si>
  <si>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</si>
  <si>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</si>
  <si>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</si>
  <si>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</si>
  <si>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</si>
  <si>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</si>
  <si>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</si>
  <si>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</si>
  <si>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</si>
  <si>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</si>
  <si>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</si>
  <si>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</si>
  <si>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</si>
  <si>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</si>
  <si>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</si>
  <si>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</si>
  <si>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</si>
  <si>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</si>
  <si>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</si>
  <si>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</si>
  <si>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</si>
  <si>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</si>
  <si>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</si>
  <si>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</si>
  <si>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</si>
  <si>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</si>
  <si>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</si>
  <si>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</si>
  <si>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</si>
  <si>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</si>
  <si>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</si>
  <si>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</si>
  <si>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</si>
  <si>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</si>
  <si>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</si>
  <si>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</si>
  <si>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</si>
  <si>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</si>
  <si>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</si>
  <si>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</si>
  <si>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</si>
  <si>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</si>
  <si>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</si>
  <si>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</si>
  <si>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</si>
  <si>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</si>
  <si>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</si>
  <si>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</si>
  <si>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</si>
  <si>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</si>
  <si>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</si>
  <si>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</si>
  <si>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</si>
  <si>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</si>
  <si>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</si>
  <si>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</si>
  <si>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</si>
  <si>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</si>
  <si>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</si>
  <si>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</si>
  <si>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</si>
  <si>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</si>
  <si>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</si>
  <si>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</si>
  <si>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</si>
  <si>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</si>
  <si>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</si>
  <si>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</si>
  <si>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</si>
  <si>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</si>
  <si>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</si>
  <si>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</si>
  <si>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</si>
  <si>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</si>
  <si>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</si>
  <si>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</si>
  <si>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</si>
  <si>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</si>
  <si>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</si>
  <si>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</si>
  <si>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</si>
  <si>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</si>
  <si>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</si>
  <si>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</si>
  <si>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</si>
  <si>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</si>
  <si>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</si>
  <si>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</si>
  <si>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</si>
  <si>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</si>
  <si>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</si>
  <si>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</si>
  <si>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</si>
  <si>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</si>
  <si>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</si>
  <si>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</si>
  <si>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</si>
  <si>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</si>
  <si>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</si>
  <si>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</si>
  <si>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</si>
  <si>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</si>
  <si>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</si>
  <si>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</si>
  <si>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</si>
  <si>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</si>
  <si>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</si>
  <si>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</si>
  <si>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</si>
  <si>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</si>
  <si>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</si>
  <si>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</si>
  <si>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</si>
  <si>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</si>
  <si>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</si>
  <si>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</si>
  <si>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</si>
  <si>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</si>
  <si>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</si>
  <si>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</si>
  <si>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</si>
  <si>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</si>
  <si>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</si>
  <si>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</si>
  <si>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</si>
  <si>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</si>
  <si>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</si>
  <si>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</si>
  <si>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</si>
  <si>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</si>
  <si>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</si>
  <si>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</si>
  <si>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</si>
  <si>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</si>
  <si>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</si>
  <si>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</si>
  <si>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</si>
  <si>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</si>
  <si>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</si>
  <si>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</si>
  <si>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</si>
  <si>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</si>
  <si>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</si>
  <si>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</si>
  <si>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</si>
  <si>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</si>
  <si>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</si>
  <si>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</si>
  <si>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</si>
  <si>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</si>
  <si>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</si>
  <si>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</si>
  <si>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</si>
  <si>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</si>
  <si>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</si>
  <si>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</si>
  <si>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</si>
  <si>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</si>
  <si>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</si>
  <si>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</si>
  <si>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</si>
  <si>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</si>
  <si>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</si>
  <si>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</si>
  <si>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</si>
  <si>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</si>
  <si>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</si>
  <si>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</si>
  <si>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</si>
  <si>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</si>
  <si>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</si>
  <si>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</si>
  <si>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</si>
  <si>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</si>
  <si>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</si>
  <si>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</si>
  <si>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</si>
  <si>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</si>
  <si>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</si>
  <si>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</si>
  <si>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</si>
  <si>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</si>
  <si>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</si>
  <si>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</si>
  <si>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</si>
  <si>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</si>
  <si>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</si>
  <si>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</si>
  <si>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</si>
  <si>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</si>
  <si>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</si>
  <si>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</si>
  <si>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</si>
  <si>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</si>
  <si>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</si>
  <si>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</si>
  <si>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</si>
  <si>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</si>
  <si>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</si>
  <si>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</si>
  <si>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</si>
  <si>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</si>
  <si>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</si>
  <si>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</si>
  <si>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</si>
  <si>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</si>
  <si>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</si>
  <si>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</si>
  <si>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</si>
  <si>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</si>
  <si>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</si>
  <si>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</si>
  <si>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</si>
  <si>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</si>
  <si>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</si>
  <si>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</si>
  <si>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</si>
  <si>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</si>
  <si>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</si>
  <si>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</si>
  <si>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</si>
  <si>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</si>
  <si>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</si>
  <si>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</si>
  <si>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</si>
  <si>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</si>
  <si>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</si>
  <si>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</si>
  <si>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</si>
  <si>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</si>
  <si>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</si>
  <si>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</si>
  <si>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</si>
  <si>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</si>
  <si>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</si>
  <si>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</si>
  <si>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</si>
  <si>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</si>
  <si>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</si>
  <si>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</si>
  <si>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</si>
  <si>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</si>
  <si>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</si>
  <si>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</si>
  <si>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</si>
  <si>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</si>
  <si>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</si>
  <si>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</si>
  <si>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</si>
  <si>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</si>
  <si>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</si>
  <si>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</si>
  <si>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</si>
  <si>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</si>
  <si>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</si>
  <si>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</si>
  <si>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</si>
  <si>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</si>
  <si>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</si>
  <si>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</si>
  <si>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</si>
  <si>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</si>
  <si>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</si>
  <si>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</si>
  <si>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</si>
  <si>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</si>
  <si>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</si>
  <si>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</si>
  <si>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</si>
  <si>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</si>
  <si>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</si>
  <si>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</si>
  <si>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</si>
  <si>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</si>
  <si>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</si>
  <si>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</si>
  <si>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</si>
  <si>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</si>
  <si>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</si>
  <si>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</si>
  <si>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</si>
  <si>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</si>
  <si>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</si>
  <si>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</si>
  <si>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</si>
  <si>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</si>
  <si>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</si>
  <si>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</si>
  <si>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</si>
  <si>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</si>
  <si>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</si>
  <si>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</si>
  <si>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</si>
  <si>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</si>
  <si>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</si>
  <si>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</si>
  <si>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</si>
  <si>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</si>
  <si>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</si>
  <si>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</si>
  <si>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</si>
  <si>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</si>
  <si>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</si>
  <si>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</si>
  <si>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</si>
  <si>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</si>
  <si>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</si>
  <si>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</si>
  <si>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</si>
  <si>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</si>
  <si>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</si>
  <si>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</si>
  <si>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</si>
  <si>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</si>
  <si>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</si>
  <si>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</si>
  <si>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</si>
  <si>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</si>
  <si>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</si>
  <si>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</si>
  <si>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</si>
  <si>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</si>
  <si>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</si>
  <si>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</si>
  <si>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</si>
  <si>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</si>
  <si>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</si>
  <si>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</si>
  <si>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</si>
  <si>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</si>
  <si>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</si>
  <si>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</si>
  <si>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</si>
  <si>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</si>
  <si>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</si>
  <si>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</si>
  <si>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</si>
  <si>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</si>
  <si>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</si>
  <si>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</si>
  <si>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</si>
  <si>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</si>
  <si>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</si>
  <si>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</si>
  <si>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</si>
  <si>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</si>
  <si>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</si>
  <si>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</si>
  <si>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</si>
  <si>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</si>
  <si>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</si>
  <si>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</si>
  <si>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</si>
  <si>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</si>
  <si>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</si>
  <si>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</si>
  <si>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</si>
  <si>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</si>
  <si>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</si>
  <si>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</si>
  <si>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</si>
  <si>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</si>
  <si>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</si>
  <si>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</si>
  <si>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</si>
  <si>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</si>
  <si>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</si>
  <si>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</si>
  <si>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</si>
  <si>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</si>
  <si>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</si>
  <si>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</si>
  <si>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</si>
  <si>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</si>
  <si>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</si>
  <si>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</si>
  <si>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</si>
  <si>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</si>
  <si>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</si>
  <si>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</si>
  <si>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</si>
  <si>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</si>
  <si>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</si>
  <si>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</si>
  <si>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</si>
  <si>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</si>
  <si>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</si>
  <si>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</si>
  <si>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</si>
  <si>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</si>
  <si>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</si>
  <si>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</si>
  <si>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</si>
  <si>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</si>
  <si>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</si>
  <si>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</si>
  <si>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</si>
  <si>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</si>
  <si>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</si>
  <si>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</si>
  <si>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</si>
  <si>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</si>
  <si>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</si>
  <si>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</si>
  <si>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</si>
  <si>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</si>
  <si>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</si>
  <si>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</si>
  <si>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</si>
  <si>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</si>
  <si>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</si>
  <si>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</si>
  <si>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</si>
  <si>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</si>
  <si>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</si>
  <si>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</si>
  <si>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</si>
  <si>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</si>
  <si>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</si>
  <si>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</si>
  <si>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</si>
  <si>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</si>
  <si>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</si>
  <si>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</si>
  <si>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</si>
  <si>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</si>
  <si>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</si>
  <si>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</si>
  <si>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</si>
  <si>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</si>
  <si>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</si>
  <si>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</si>
  <si>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</si>
  <si>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</si>
  <si>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</si>
  <si>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</si>
  <si>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</si>
  <si>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</si>
  <si>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</si>
  <si>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</si>
  <si>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</si>
  <si>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</si>
  <si>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</si>
  <si>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</si>
  <si>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</si>
  <si>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</si>
  <si>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</si>
  <si>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</si>
  <si>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</si>
  <si>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</si>
  <si>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</si>
  <si>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</si>
  <si>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</si>
  <si>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</si>
  <si>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</si>
  <si>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</si>
  <si>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</si>
  <si>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</si>
  <si>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</si>
  <si>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</si>
  <si>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</si>
  <si>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</si>
  <si>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</si>
  <si>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</si>
  <si>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</si>
  <si>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</si>
  <si>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</si>
  <si>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</si>
  <si>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</si>
  <si>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</si>
  <si>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</si>
  <si>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</si>
  <si>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</si>
  <si>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</si>
  <si>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</si>
  <si>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</si>
  <si>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</si>
  <si>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</si>
  <si>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</si>
  <si>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</si>
  <si>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</si>
  <si>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</si>
  <si>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</si>
  <si>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</si>
  <si>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</si>
  <si>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</si>
  <si>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</si>
  <si>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</si>
  <si>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</si>
  <si>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</si>
  <si>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</si>
  <si>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</si>
  <si>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</si>
  <si>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</si>
  <si>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</si>
  <si>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</si>
  <si>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</si>
  <si>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</si>
  <si>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</si>
  <si>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</si>
  <si>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</si>
  <si>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</si>
  <si>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</si>
  <si>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</si>
  <si>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</si>
  <si>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</si>
  <si>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</si>
  <si>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</si>
  <si>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</si>
  <si>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</si>
  <si>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</si>
  <si>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</si>
  <si>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</si>
  <si>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</si>
  <si>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</si>
  <si>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</si>
  <si>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</si>
  <si>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</si>
  <si>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</si>
  <si>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</si>
  <si>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</si>
  <si>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</si>
  <si>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</si>
  <si>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</si>
  <si>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</si>
  <si>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</si>
  <si>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</si>
  <si>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</si>
  <si>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</si>
  <si>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</si>
  <si>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</si>
  <si>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</si>
  <si>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</si>
  <si>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</si>
  <si>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</si>
  <si>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</si>
  <si>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</si>
  <si>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</si>
  <si>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</si>
  <si>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</si>
  <si>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</si>
  <si>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</si>
  <si>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</si>
  <si>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</si>
  <si>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</si>
  <si>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</si>
  <si>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</si>
  <si>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</si>
  <si>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</si>
  <si>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</si>
  <si>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</si>
  <si>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</si>
  <si>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</si>
  <si>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</si>
  <si>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</si>
  <si>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</si>
  <si>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</si>
  <si>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</si>
  <si>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</si>
  <si>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</si>
  <si>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</si>
  <si>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</si>
  <si>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</si>
  <si>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</si>
  <si>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</si>
  <si>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</si>
  <si>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</si>
  <si>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</si>
  <si>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</si>
  <si>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</si>
  <si>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</si>
  <si>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</si>
  <si>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</si>
  <si>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</si>
  <si>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</si>
  <si>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</si>
  <si>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</si>
  <si>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</si>
  <si>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</si>
  <si>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</si>
  <si>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</si>
  <si>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</si>
  <si>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</si>
  <si>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</si>
  <si>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</si>
  <si>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</si>
  <si>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</si>
  <si>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</si>
  <si>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</si>
  <si>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</si>
  <si>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</si>
  <si>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</si>
  <si>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</si>
  <si>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</si>
  <si>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</si>
  <si>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</si>
  <si>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</si>
  <si>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</si>
  <si>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</si>
  <si>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</si>
  <si>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</si>
  <si>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</si>
  <si>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</si>
  <si>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</si>
  <si>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</si>
  <si>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</si>
  <si>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</si>
  <si>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</si>
  <si>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</si>
  <si>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</si>
  <si>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</si>
  <si>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</si>
  <si>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</si>
  <si>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</si>
  <si>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</si>
  <si>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</si>
  <si>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</si>
  <si>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</si>
  <si>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</si>
  <si>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</si>
  <si>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</si>
  <si>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</si>
  <si>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</si>
  <si>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</si>
  <si>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</si>
  <si>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</si>
  <si>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</si>
  <si>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</si>
  <si>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</si>
  <si>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</si>
  <si>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</si>
  <si>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</si>
  <si>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</si>
  <si>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</si>
  <si>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</si>
  <si>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</si>
  <si>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</si>
  <si>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</si>
  <si>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</si>
  <si>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</si>
  <si>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</si>
  <si>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</si>
  <si>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</si>
  <si>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</si>
  <si>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</si>
  <si>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</si>
  <si>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</si>
  <si>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</si>
  <si>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</si>
  <si>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</si>
  <si>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</si>
  <si>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</si>
  <si>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</si>
  <si>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</si>
  <si>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</si>
  <si>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</si>
  <si>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</si>
  <si>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</si>
  <si>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</si>
  <si>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</si>
  <si>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</si>
  <si>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</si>
  <si>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</si>
  <si>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</si>
  <si>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</si>
  <si>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</si>
  <si>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</si>
  <si>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</si>
  <si>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</si>
  <si>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</si>
  <si>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</si>
  <si>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</si>
  <si>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</si>
  <si>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</si>
  <si>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</si>
  <si>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</si>
  <si>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</si>
  <si>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</si>
  <si>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</si>
  <si>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</si>
  <si>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</si>
  <si>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</si>
  <si>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</si>
  <si>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</si>
  <si>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</si>
  <si>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</si>
  <si>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</si>
  <si>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</si>
  <si>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</si>
  <si>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</si>
  <si>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</si>
  <si>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</si>
  <si>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</si>
  <si>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</si>
  <si>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</si>
  <si>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</si>
  <si>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</si>
  <si>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</si>
  <si>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</si>
  <si>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</si>
  <si>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</si>
  <si>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</si>
  <si>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</si>
  <si>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</si>
  <si>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</si>
  <si>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</si>
  <si>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</si>
  <si>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</si>
  <si>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</si>
  <si>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</si>
  <si>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</si>
  <si>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</si>
  <si>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</si>
  <si>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</si>
  <si>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</si>
  <si>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</si>
  <si>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</si>
  <si>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</si>
  <si>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</si>
  <si>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</si>
  <si>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</si>
  <si>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</si>
  <si>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</si>
  <si>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</si>
  <si>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</si>
  <si>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</si>
  <si>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</si>
  <si>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</si>
  <si>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</si>
  <si>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</si>
  <si>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</si>
  <si>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</si>
  <si>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</si>
  <si>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</si>
  <si>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</si>
  <si>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</si>
  <si>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</si>
  <si>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</si>
  <si>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</si>
  <si>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</si>
  <si>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</si>
  <si>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</si>
  <si>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</si>
  <si>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</si>
  <si>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</si>
  <si>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</si>
  <si>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</si>
  <si>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</si>
  <si>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</si>
  <si>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</si>
  <si>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</si>
  <si>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</si>
  <si>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</si>
  <si>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</si>
  <si>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</si>
  <si>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</si>
  <si>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</si>
  <si>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</si>
  <si>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</si>
  <si>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</si>
  <si>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</si>
  <si>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</si>
  <si>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</si>
  <si>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</si>
  <si>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</si>
  <si>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</si>
  <si>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</si>
  <si>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</si>
  <si>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</si>
  <si>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</si>
  <si>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</si>
  <si>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</si>
  <si>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</si>
  <si>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</si>
  <si>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</si>
  <si>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</si>
  <si>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</si>
  <si>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</si>
  <si>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</si>
  <si>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</si>
  <si>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</si>
  <si>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</si>
  <si>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</si>
  <si>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</si>
  <si>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</si>
  <si>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</si>
  <si>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</si>
  <si>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</si>
  <si>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</si>
  <si>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</si>
  <si>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</si>
  <si>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</si>
  <si>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</si>
  <si>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</si>
  <si>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</si>
  <si>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</si>
  <si>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</si>
  <si>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</si>
  <si>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</si>
  <si>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</si>
  <si>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</si>
  <si>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</si>
  <si>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</si>
  <si>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</si>
  <si>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</si>
  <si>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</si>
  <si>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</si>
  <si>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</si>
  <si>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</si>
  <si>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</si>
  <si>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</si>
  <si>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</si>
  <si>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</si>
  <si>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</si>
  <si>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</si>
  <si>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</si>
  <si>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</si>
  <si>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</si>
  <si>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</si>
  <si>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</si>
  <si>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</si>
  <si>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</si>
  <si>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</si>
  <si>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</si>
  <si>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</si>
  <si>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</si>
  <si>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</si>
  <si>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</si>
  <si>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</si>
  <si>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</si>
  <si>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</si>
  <si>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</si>
  <si>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</si>
  <si>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</si>
  <si>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</si>
  <si>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</si>
  <si>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</si>
  <si>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</si>
  <si>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</si>
  <si>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</si>
  <si>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</si>
  <si>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</si>
  <si>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</si>
  <si>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</si>
  <si>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</si>
  <si>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</si>
  <si>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</si>
  <si>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</si>
  <si>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</si>
  <si>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</si>
  <si>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</si>
  <si>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</si>
  <si>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</si>
  <si>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</si>
  <si>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</si>
  <si>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</si>
  <si>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</si>
  <si>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</si>
  <si>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</si>
  <si>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</si>
  <si>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</si>
  <si>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</si>
  <si>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</si>
  <si>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</si>
  <si>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</si>
  <si>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</si>
  <si>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</si>
  <si>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</si>
  <si>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</si>
  <si>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</si>
  <si>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</si>
  <si>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</si>
  <si>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</si>
  <si>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</si>
  <si>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</si>
  <si>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</si>
  <si>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</si>
  <si>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</si>
  <si>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</si>
  <si>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</si>
  <si>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</si>
  <si>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</si>
  <si>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</si>
  <si>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</si>
  <si>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</si>
  <si>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</si>
  <si>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</si>
  <si>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</si>
  <si>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</si>
  <si>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</si>
  <si>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</si>
  <si>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</si>
  <si>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</si>
  <si>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</si>
  <si>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</si>
  <si>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</si>
  <si>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</si>
  <si>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</si>
  <si>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</si>
  <si>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</si>
  <si>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</si>
  <si>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</si>
  <si>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</si>
  <si>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</si>
  <si>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</si>
  <si>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</si>
  <si>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</si>
  <si>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</si>
  <si>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</si>
  <si>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</si>
  <si>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</si>
  <si>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</si>
  <si>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</si>
  <si>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</si>
  <si>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</si>
  <si>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</si>
  <si>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</si>
  <si>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</si>
  <si>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</si>
  <si>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</si>
  <si>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</si>
  <si>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</si>
  <si>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</si>
  <si>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</si>
  <si>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</si>
  <si>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</si>
  <si>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</si>
  <si>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</si>
  <si>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</si>
  <si>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</si>
  <si>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</si>
  <si>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</si>
  <si>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</si>
  <si>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</si>
  <si>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</si>
  <si>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</si>
  <si>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</si>
  <si>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</si>
  <si>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</si>
  <si>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</si>
  <si>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</si>
  <si>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</si>
  <si>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</si>
  <si>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</si>
  <si>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</si>
  <si>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</si>
  <si>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</si>
  <si>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</si>
  <si>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</si>
  <si>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</si>
  <si>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</si>
  <si>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</si>
  <si>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</si>
  <si>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</si>
  <si>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</si>
  <si>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</si>
  <si>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</si>
  <si>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</si>
  <si>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</si>
  <si>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</si>
  <si>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</si>
  <si>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</si>
  <si>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</si>
  <si>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</si>
  <si>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</si>
  <si>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</si>
  <si>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</si>
  <si>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</si>
  <si>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</si>
  <si>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</si>
  <si>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</si>
  <si>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</si>
  <si>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</si>
  <si>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</si>
  <si>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</si>
  <si>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</si>
  <si>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</si>
  <si>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</si>
  <si>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</si>
  <si>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</si>
  <si>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</si>
  <si>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</si>
  <si>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</si>
  <si>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</si>
  <si>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</si>
  <si>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</si>
  <si>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</si>
  <si>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</si>
  <si>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</si>
  <si>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</si>
  <si>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</si>
  <si>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</si>
  <si>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</si>
  <si>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</si>
  <si>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</si>
  <si>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</si>
  <si>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</si>
  <si>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</si>
  <si>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</si>
  <si>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</si>
  <si>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</si>
  <si>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</si>
  <si>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</si>
  <si>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</si>
  <si>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</si>
  <si>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</si>
  <si>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</si>
  <si>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</si>
  <si>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</si>
  <si>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</si>
  <si>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</si>
  <si>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</si>
  <si>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</si>
  <si>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</si>
  <si>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</si>
  <si>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</si>
  <si>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</si>
  <si>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</si>
  <si>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</si>
  <si>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</si>
  <si>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</si>
  <si>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</si>
  <si>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</si>
  <si>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</si>
  <si>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</si>
  <si>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</si>
  <si>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</si>
  <si>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</si>
  <si>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</si>
  <si>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</si>
  <si>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</si>
  <si>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</si>
  <si>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</si>
  <si>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</si>
  <si>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</si>
  <si>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</si>
  <si>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</si>
  <si>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</si>
  <si>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</si>
  <si>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</si>
  <si>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</si>
  <si>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</si>
  <si>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</si>
  <si>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</si>
  <si>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</si>
  <si>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</si>
  <si>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</si>
  <si>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</si>
  <si>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</si>
  <si>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</si>
  <si>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</si>
  <si>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</si>
  <si>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</si>
  <si>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</si>
  <si>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</si>
  <si>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</si>
  <si>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</si>
  <si>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</si>
  <si>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</si>
  <si>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</si>
  <si>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</si>
  <si>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</si>
  <si>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</si>
  <si>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</si>
  <si>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</si>
  <si>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</si>
  <si>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</si>
  <si>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</si>
  <si>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</si>
  <si>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</si>
  <si>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</si>
  <si>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</si>
  <si>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</si>
  <si>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</si>
  <si>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</si>
  <si>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</si>
  <si>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</si>
  <si>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</si>
  <si>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</si>
  <si>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</si>
  <si>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</si>
  <si>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</si>
  <si>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</si>
  <si>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</si>
  <si>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</si>
  <si>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</si>
  <si>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</si>
  <si>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</si>
  <si>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</si>
  <si>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</si>
  <si>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</si>
  <si>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</si>
  <si>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</si>
  <si>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</si>
  <si>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</si>
  <si>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</si>
  <si>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</si>
  <si>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</si>
  <si>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</si>
  <si>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</si>
  <si>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</si>
  <si>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</si>
  <si>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</si>
  <si>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</si>
  <si>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</si>
  <si>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</si>
  <si>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</si>
  <si>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</si>
  <si>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</si>
  <si>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</si>
  <si>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</si>
  <si>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</si>
  <si>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</si>
  <si>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</si>
  <si>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</si>
  <si>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</si>
  <si>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</si>
  <si>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</si>
  <si>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</si>
  <si>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</si>
  <si>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</si>
  <si>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</si>
  <si>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</si>
  <si>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</si>
  <si>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</si>
  <si>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</si>
  <si>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</si>
  <si>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</si>
  <si>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</si>
  <si>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</si>
  <si>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</si>
  <si>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</si>
  <si>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</si>
  <si>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</si>
  <si>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</si>
  <si>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</si>
  <si>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</si>
  <si>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</si>
  <si>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</si>
  <si>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</si>
  <si>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</si>
  <si>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</si>
  <si>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</si>
  <si>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</si>
  <si>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</si>
  <si>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</si>
  <si>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</si>
  <si>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</si>
  <si>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</si>
  <si>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</si>
  <si>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</si>
  <si>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</si>
  <si>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</si>
  <si>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</si>
  <si>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</si>
  <si>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</si>
  <si>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</si>
  <si>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</si>
  <si>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</si>
  <si>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</si>
  <si>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</si>
  <si>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</si>
  <si>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</si>
  <si>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</si>
  <si>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</si>
  <si>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</si>
  <si>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</si>
  <si>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</si>
  <si>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</si>
  <si>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</si>
  <si>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</si>
  <si>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</si>
  <si>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</si>
  <si>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</si>
  <si>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</si>
  <si>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</si>
  <si>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</si>
  <si>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</si>
  <si>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</si>
  <si>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</si>
  <si>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</si>
  <si>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</si>
  <si>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</si>
  <si>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</si>
  <si>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</si>
  <si>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</si>
  <si>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</si>
  <si>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</si>
  <si>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</si>
  <si>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</si>
  <si>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</si>
  <si>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</si>
  <si>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</si>
  <si>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</si>
  <si>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</si>
  <si>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</si>
  <si>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</si>
  <si>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</si>
  <si>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</si>
  <si>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</si>
  <si>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</si>
  <si>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</si>
  <si>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</si>
  <si>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</si>
  <si>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</si>
  <si>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</si>
  <si>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</si>
  <si>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</si>
  <si>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</si>
  <si>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</si>
  <si>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</si>
  <si>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</si>
  <si>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</si>
  <si>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</si>
  <si>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</si>
  <si>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</si>
  <si>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</si>
  <si>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</si>
  <si>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</si>
  <si>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</si>
  <si>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</si>
  <si>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</si>
  <si>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</si>
  <si>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</si>
  <si>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</si>
  <si>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</si>
  <si>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</si>
  <si>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</si>
  <si>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</si>
  <si>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</si>
  <si>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</si>
  <si>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</si>
  <si>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</si>
  <si>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</si>
  <si>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</si>
  <si>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</si>
  <si>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</si>
  <si>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</si>
  <si>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</si>
  <si>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</si>
  <si>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</si>
  <si>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</si>
  <si>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</si>
  <si>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</si>
  <si>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</si>
  <si>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</si>
  <si>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</si>
  <si>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</si>
  <si>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</si>
  <si>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</si>
  <si>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</si>
  <si>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</si>
  <si>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</si>
  <si>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</si>
  <si>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</si>
  <si>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</si>
  <si>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</si>
  <si>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</si>
  <si>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</si>
  <si>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</si>
  <si>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</si>
  <si>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</si>
  <si>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</si>
  <si>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</si>
  <si>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</si>
  <si>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</si>
  <si>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</si>
  <si>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</si>
  <si>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</si>
  <si>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</si>
  <si>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</si>
  <si>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</si>
  <si>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</si>
  <si>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</si>
  <si>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</si>
  <si>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</si>
  <si>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</si>
  <si>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</si>
  <si>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</si>
  <si>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</si>
  <si>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</si>
  <si>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</si>
  <si>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</si>
  <si>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</si>
  <si>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</si>
  <si>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</si>
  <si>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</si>
  <si>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</si>
  <si>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</si>
  <si>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</si>
  <si>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</si>
  <si>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</si>
  <si>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</si>
  <si>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</si>
  <si>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</si>
  <si>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</si>
  <si>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</si>
  <si>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</si>
  <si>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</si>
  <si>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</si>
  <si>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</si>
  <si>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</si>
  <si>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</si>
  <si>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</si>
  <si>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</si>
  <si>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</si>
  <si>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</si>
  <si>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</si>
  <si>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</si>
  <si>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</si>
  <si>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</si>
  <si>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</si>
  <si>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</si>
  <si>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</si>
  <si>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</si>
  <si>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</si>
  <si>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</si>
  <si>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</si>
  <si>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</si>
  <si>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</si>
  <si>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</si>
  <si>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</si>
  <si>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</si>
  <si>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</si>
  <si>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</si>
  <si>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</si>
  <si>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</si>
  <si>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</si>
  <si>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</si>
  <si>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</si>
  <si>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</si>
  <si>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</si>
  <si>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</si>
  <si>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</si>
  <si>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</si>
  <si>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</si>
  <si>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</si>
  <si>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</si>
  <si>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</si>
  <si>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</si>
  <si>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</si>
  <si>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</si>
  <si>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</si>
  <si>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</si>
  <si>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</si>
  <si>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</si>
  <si>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</si>
  <si>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</si>
  <si>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</si>
  <si>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</si>
  <si>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</si>
  <si>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</si>
  <si>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</si>
  <si>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</si>
  <si>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</si>
  <si>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</si>
  <si>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</si>
  <si>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</si>
  <si>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</si>
  <si>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</si>
  <si>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</si>
  <si>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</si>
  <si>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</si>
  <si>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</si>
  <si>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</si>
  <si>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</si>
  <si>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</si>
  <si>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</si>
  <si>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</si>
  <si>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</si>
  <si>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</si>
  <si>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</si>
  <si>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</si>
  <si>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</si>
  <si>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</si>
  <si>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</si>
  <si>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</si>
  <si>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</si>
  <si>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</si>
  <si>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</si>
  <si>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</si>
  <si>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</si>
  <si>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</si>
  <si>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</si>
  <si>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</si>
  <si>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</si>
  <si>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</si>
  <si>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</si>
  <si>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</si>
  <si>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</si>
  <si>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</si>
  <si>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</si>
  <si>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</si>
  <si>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</si>
  <si>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</si>
  <si>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</si>
  <si>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</si>
  <si>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</si>
  <si>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</si>
  <si>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</si>
  <si>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</si>
  <si>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</si>
  <si>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</si>
  <si>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</si>
  <si>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</si>
  <si>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</si>
  <si>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</si>
  <si>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</si>
  <si>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</si>
  <si>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</si>
  <si>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</si>
  <si>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</si>
  <si>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</si>
  <si>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</si>
  <si>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</si>
  <si>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</si>
  <si>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</si>
  <si>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</si>
  <si>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</si>
  <si>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</si>
  <si>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</si>
  <si>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</si>
  <si>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</si>
  <si>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</si>
  <si>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</si>
  <si>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</si>
  <si>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</si>
  <si>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</si>
  <si>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</si>
  <si>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</si>
  <si>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</si>
  <si>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</si>
  <si>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</si>
  <si>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</si>
  <si>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</si>
  <si>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</si>
  <si>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</si>
  <si>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</si>
  <si>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</si>
  <si>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</si>
  <si>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</si>
  <si>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</si>
  <si>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</si>
  <si>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</si>
  <si>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</si>
  <si>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</si>
  <si>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</si>
  <si>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</si>
  <si>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</si>
  <si>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</si>
  <si>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</si>
  <si>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</si>
  <si>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</si>
  <si>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</si>
  <si>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</si>
  <si>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</si>
  <si>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</si>
  <si>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</si>
  <si>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</si>
  <si>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</si>
  <si>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</si>
  <si>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</si>
  <si>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</si>
  <si>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</si>
  <si>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</si>
  <si>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</si>
  <si>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</si>
  <si>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</si>
  <si>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</si>
  <si>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</si>
  <si>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</si>
  <si>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</si>
  <si>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</si>
  <si>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</si>
  <si>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</si>
  <si>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</si>
  <si>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</si>
  <si>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</si>
  <si>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</si>
  <si>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</si>
  <si>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</si>
  <si>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</si>
  <si>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</si>
  <si>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</si>
  <si>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</si>
  <si>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</si>
  <si>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</si>
  <si>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</si>
  <si>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</si>
  <si>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</si>
  <si>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</si>
  <si>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</si>
  <si>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</si>
  <si>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</si>
  <si>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</si>
  <si>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</si>
  <si>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</si>
  <si>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</si>
  <si>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</si>
  <si>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</si>
  <si>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</si>
  <si>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</si>
  <si>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</si>
  <si>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</si>
  <si>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</si>
  <si>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</si>
  <si>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</si>
  <si>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</si>
  <si>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</si>
  <si>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</si>
  <si>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</si>
  <si>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</si>
  <si>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</si>
  <si>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</si>
  <si>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</si>
  <si>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</si>
  <si>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</si>
  <si>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</si>
  <si>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</si>
  <si>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</si>
  <si>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</si>
  <si>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</si>
  <si>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</si>
  <si>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</si>
  <si>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</si>
  <si>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</si>
  <si>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</si>
  <si>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</si>
  <si>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</si>
  <si>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</si>
  <si>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</si>
  <si>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</si>
  <si>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</si>
  <si>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</si>
  <si>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</si>
  <si>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</si>
  <si>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</si>
  <si>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</si>
  <si>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</si>
  <si>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</si>
  <si>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</si>
  <si>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</si>
  <si>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</si>
  <si>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</si>
  <si>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</si>
  <si>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</si>
  <si>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</si>
  <si>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</si>
  <si>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</si>
  <si>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</si>
  <si>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</si>
  <si>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</si>
  <si>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</si>
  <si>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</si>
  <si>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</si>
  <si>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</si>
  <si>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</si>
  <si>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</si>
  <si>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</si>
  <si>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</si>
  <si>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</si>
  <si>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</si>
  <si>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</si>
  <si>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</si>
  <si>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</si>
  <si>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</si>
  <si>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</si>
  <si>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</si>
  <si>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</si>
  <si>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</si>
  <si>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</si>
  <si>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</si>
  <si>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</si>
  <si>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</si>
  <si>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</si>
  <si>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</si>
  <si>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</si>
  <si>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</si>
  <si>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</si>
  <si>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</si>
  <si>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</si>
  <si>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</si>
  <si>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</si>
  <si>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</si>
  <si>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</si>
  <si>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</si>
  <si>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</si>
  <si>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</si>
  <si>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</si>
  <si>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</si>
  <si>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</si>
  <si>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</si>
  <si>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</si>
  <si>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</si>
  <si>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</si>
  <si>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</si>
  <si>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</si>
  <si>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</si>
  <si>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</si>
  <si>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</si>
  <si>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</si>
  <si>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</si>
  <si>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</si>
  <si>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</si>
  <si>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</si>
  <si>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</si>
  <si>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</si>
  <si>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</si>
  <si>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</si>
  <si>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</si>
  <si>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</si>
  <si>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</si>
  <si>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</si>
  <si>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</si>
  <si>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</si>
  <si>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</si>
  <si>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</si>
  <si>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</si>
  <si>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</si>
  <si>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</si>
  <si>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</si>
  <si>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</si>
  <si>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</si>
  <si>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</si>
  <si>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</si>
  <si>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</si>
  <si>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</si>
  <si>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</si>
  <si>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</si>
  <si>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</si>
  <si>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</si>
  <si>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</si>
  <si>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</si>
  <si>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</si>
  <si>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</si>
  <si>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</si>
  <si>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</si>
  <si>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</si>
  <si>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</si>
  <si>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</si>
  <si>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</si>
  <si>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</si>
  <si>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</si>
  <si>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</si>
  <si>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</si>
  <si>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</si>
  <si>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</si>
  <si>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</si>
  <si>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</si>
  <si>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</si>
  <si>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</si>
  <si>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</si>
  <si>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</si>
  <si>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</si>
  <si>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</si>
  <si>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</si>
  <si>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</si>
  <si>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</si>
  <si>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</si>
  <si>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</si>
  <si>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</si>
  <si>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</si>
  <si>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</si>
  <si>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</si>
  <si>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</si>
  <si>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</si>
  <si>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</si>
  <si>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</si>
  <si>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</si>
  <si>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</si>
  <si>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</si>
  <si>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</si>
  <si>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</si>
  <si>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</si>
  <si>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</si>
  <si>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</si>
  <si>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</si>
  <si>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</si>
  <si>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</si>
  <si>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</si>
  <si>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</si>
  <si>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</si>
  <si>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</si>
  <si>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</si>
  <si>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</si>
  <si>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</si>
  <si>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</si>
  <si>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</si>
  <si>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</si>
  <si>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</si>
  <si>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</si>
  <si>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</si>
  <si>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</si>
  <si>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</si>
  <si>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</si>
  <si>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</si>
  <si>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</si>
  <si>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</si>
  <si>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</si>
  <si>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</si>
  <si>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</si>
  <si>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</si>
  <si>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</si>
  <si>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</si>
  <si>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</si>
  <si>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</si>
  <si>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</si>
  <si>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</si>
  <si>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</si>
  <si>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</si>
  <si>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</si>
  <si>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</si>
  <si>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</si>
  <si>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</si>
  <si>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</si>
  <si>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</si>
  <si>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</si>
  <si>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</si>
  <si>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</si>
  <si>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</si>
  <si>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</si>
  <si>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</si>
  <si>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</si>
  <si>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</si>
  <si>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</si>
  <si>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</si>
  <si>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</si>
  <si>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</si>
  <si>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</si>
  <si>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</si>
  <si>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</si>
  <si>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</si>
  <si>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</si>
  <si>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</si>
  <si>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</si>
  <si>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</si>
  <si>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</si>
  <si>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</si>
  <si>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</si>
  <si>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</si>
  <si>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</si>
  <si>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</si>
  <si>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</si>
  <si>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</si>
  <si>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</si>
  <si>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</si>
  <si>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</si>
  <si>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</si>
  <si>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</si>
  <si>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</si>
  <si>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</si>
  <si>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</si>
  <si>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</si>
  <si>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</si>
  <si>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</si>
  <si>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</si>
  <si>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</si>
  <si>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</si>
  <si>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</si>
  <si>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</si>
  <si>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</si>
  <si>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</si>
  <si>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</si>
  <si>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</si>
  <si>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</si>
  <si>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</si>
  <si>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</si>
  <si>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</si>
  <si>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</si>
  <si>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</si>
  <si>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</si>
  <si>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</si>
  <si>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</si>
  <si>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</si>
  <si>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</si>
  <si>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</si>
  <si>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</si>
  <si>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</si>
  <si>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</si>
  <si>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</si>
  <si>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</si>
  <si>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</si>
  <si>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</si>
  <si>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</si>
  <si>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</si>
  <si>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</si>
  <si>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</si>
  <si>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</si>
  <si>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</si>
  <si>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</si>
  <si>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</si>
  <si>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</si>
  <si>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</si>
  <si>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</si>
  <si>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</si>
  <si>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</si>
  <si>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</si>
  <si>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</si>
  <si>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</si>
  <si>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</si>
  <si>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</si>
  <si>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</si>
  <si>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</si>
  <si>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</si>
  <si>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</si>
  <si>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</si>
  <si>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</si>
  <si>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</si>
  <si>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</si>
  <si>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</si>
  <si>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</si>
  <si>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</si>
  <si>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</si>
  <si>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</si>
  <si>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</si>
  <si>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</si>
  <si>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</si>
  <si>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</si>
  <si>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</si>
  <si>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</si>
  <si>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</si>
  <si>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</si>
  <si>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</si>
  <si>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</si>
  <si>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</si>
  <si>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</si>
  <si>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</si>
  <si>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</si>
  <si>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</si>
  <si>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</si>
  <si>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</si>
  <si>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</si>
  <si>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</si>
  <si>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</si>
  <si>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</si>
  <si>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</si>
  <si>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</si>
  <si>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</si>
  <si>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</si>
  <si>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</si>
  <si>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</si>
  <si>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</si>
  <si>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</si>
  <si>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</si>
  <si>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</si>
  <si>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</si>
  <si>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</si>
  <si>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</si>
  <si>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</si>
  <si>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</si>
  <si>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</si>
  <si>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</si>
  <si>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</si>
  <si>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</si>
  <si>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</si>
  <si>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</si>
  <si>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</si>
  <si>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</si>
  <si>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</si>
  <si>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</si>
  <si>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</si>
  <si>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</si>
  <si>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</si>
  <si>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</si>
  <si>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</si>
  <si>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</si>
  <si>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</si>
  <si>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</si>
  <si>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</si>
  <si>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</si>
  <si>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</si>
  <si>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</si>
  <si>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</si>
  <si>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</si>
  <si>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</si>
  <si>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</si>
  <si>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</si>
  <si>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</si>
  <si>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</si>
  <si>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</si>
  <si>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</si>
  <si>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</si>
  <si>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</si>
  <si>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</si>
  <si>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</si>
  <si>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</si>
  <si>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</si>
  <si>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</si>
  <si>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</si>
  <si>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</si>
  <si>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</si>
  <si>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</si>
  <si>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</si>
  <si>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</si>
  <si>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</si>
  <si>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</si>
  <si>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</si>
  <si>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</si>
  <si>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</si>
  <si>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</si>
  <si>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</si>
  <si>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</si>
  <si>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</si>
  <si>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</si>
  <si>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</si>
  <si>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</si>
  <si>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</si>
  <si>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</si>
  <si>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</si>
  <si>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</si>
  <si>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</si>
  <si>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</si>
  <si>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</si>
  <si>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</si>
  <si>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</si>
  <si>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</si>
  <si>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</si>
  <si>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</si>
  <si>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</si>
  <si>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</si>
  <si>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</si>
  <si>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</si>
  <si>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</si>
  <si>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</si>
  <si>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</si>
  <si>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</si>
  <si>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</si>
  <si>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</si>
  <si>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</si>
  <si>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</si>
  <si>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</si>
  <si>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</si>
  <si>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</si>
  <si>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</si>
  <si>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</si>
  <si>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</si>
  <si>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</si>
  <si>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</si>
  <si>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</si>
  <si>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</si>
  <si>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</si>
  <si>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</si>
  <si>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</si>
  <si>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</si>
  <si>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</si>
  <si>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</si>
  <si>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</si>
  <si>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</si>
  <si>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</si>
  <si>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</si>
  <si>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</si>
  <si>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</si>
  <si>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</si>
  <si>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</si>
  <si>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</si>
  <si>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</si>
  <si>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</si>
  <si>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</si>
  <si>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</si>
  <si>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</si>
  <si>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</si>
  <si>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</si>
  <si>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</si>
  <si>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</si>
  <si>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</si>
  <si>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</si>
  <si>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</si>
  <si>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</si>
  <si>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</si>
  <si>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</si>
  <si>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</si>
  <si>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</si>
  <si>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</si>
  <si>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</si>
  <si>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</si>
  <si>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</si>
  <si>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</si>
  <si>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</si>
  <si>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</si>
  <si>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</si>
  <si>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</si>
  <si>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</si>
  <si>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</si>
  <si>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</si>
  <si>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</si>
  <si>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</si>
  <si>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</si>
  <si>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</si>
  <si>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</si>
  <si>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</si>
  <si>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</si>
  <si>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</si>
  <si>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</si>
  <si>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</si>
  <si>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</si>
  <si>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</si>
  <si>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</si>
  <si>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</si>
  <si>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</si>
  <si>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</si>
  <si>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</si>
  <si>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</si>
  <si>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</si>
  <si>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</si>
  <si>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</si>
  <si>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</si>
  <si>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</si>
  <si>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</si>
  <si>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</si>
  <si>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</si>
  <si>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</si>
  <si>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</si>
  <si>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</si>
  <si>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</si>
  <si>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</si>
  <si>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</si>
  <si>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</si>
  <si>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</si>
  <si>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</si>
  <si>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</si>
  <si>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</si>
  <si>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</si>
  <si>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</si>
  <si>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</si>
  <si>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</si>
  <si>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</si>
  <si>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</si>
  <si>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</si>
  <si>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</si>
  <si>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</si>
  <si>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</si>
  <si>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</si>
  <si>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</si>
  <si>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</si>
  <si>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</si>
  <si>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</si>
  <si>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</si>
  <si>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</si>
  <si>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</si>
  <si>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</si>
  <si>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</si>
  <si>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</si>
  <si>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</si>
  <si>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</si>
  <si>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</si>
  <si>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</si>
  <si>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</si>
  <si>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</si>
  <si>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</si>
  <si>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</si>
  <si>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</si>
  <si>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</si>
  <si>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</si>
  <si>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</si>
  <si>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</si>
  <si>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</si>
  <si>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</si>
  <si>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</si>
  <si>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</si>
  <si>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</si>
  <si>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</si>
  <si>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</si>
  <si>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</si>
  <si>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</si>
  <si>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</si>
  <si>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</si>
  <si>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</si>
  <si>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</si>
  <si>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</si>
  <si>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</si>
  <si>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</si>
  <si>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</si>
  <si>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</si>
  <si>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</si>
  <si>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</si>
  <si>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</si>
  <si>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</si>
  <si>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</si>
  <si>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</si>
  <si>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</si>
  <si>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</si>
  <si>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</si>
  <si>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</si>
  <si>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</si>
  <si>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</si>
  <si>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</si>
  <si>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</si>
  <si>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</si>
  <si>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</si>
  <si>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</si>
  <si>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</si>
  <si>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</si>
  <si>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</si>
  <si>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</si>
  <si>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</si>
  <si>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</si>
  <si>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</si>
  <si>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</si>
  <si>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</si>
  <si>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</si>
  <si>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</si>
  <si>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</si>
  <si>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</si>
  <si>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</si>
  <si>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</si>
  <si>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</si>
  <si>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</si>
  <si>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</si>
  <si>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</si>
  <si>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</si>
  <si>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</si>
  <si>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</si>
  <si>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</si>
  <si>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</si>
  <si>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</si>
  <si>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</si>
  <si>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</si>
  <si>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</si>
  <si>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</si>
  <si>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</si>
  <si>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</si>
  <si>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</si>
  <si>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</si>
  <si>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</si>
  <si>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</si>
  <si>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</si>
  <si>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</si>
  <si>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</si>
  <si>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</si>
  <si>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</si>
  <si>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</si>
  <si>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</si>
  <si>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</si>
  <si>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</si>
  <si>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</si>
  <si>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</si>
  <si>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</si>
  <si>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</si>
  <si>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</si>
  <si>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</si>
  <si>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</si>
  <si>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</si>
  <si>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</si>
  <si>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</si>
  <si>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</si>
  <si>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</si>
  <si>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</si>
  <si>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</si>
  <si>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</si>
  <si>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</si>
  <si>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</si>
  <si>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</si>
  <si>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</si>
  <si>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</si>
  <si>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</si>
  <si>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</si>
  <si>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</si>
  <si>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</si>
  <si>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</si>
  <si>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</si>
  <si>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</si>
  <si>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</si>
  <si>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</si>
  <si>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</si>
  <si>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</si>
  <si>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</si>
  <si>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</si>
  <si>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</si>
  <si>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</si>
  <si>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</si>
  <si>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</si>
  <si>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</si>
  <si>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</si>
  <si>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</si>
  <si>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</si>
  <si>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</si>
  <si>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</si>
  <si>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</si>
  <si>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</si>
  <si>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</si>
  <si>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</si>
  <si>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</si>
  <si>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</si>
  <si>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</si>
  <si>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</si>
  <si>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</si>
  <si>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</si>
  <si>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</si>
  <si>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</si>
  <si>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</si>
  <si>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</si>
  <si>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</si>
  <si>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</si>
  <si>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</si>
  <si>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</si>
  <si>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</si>
  <si>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</si>
  <si>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</si>
  <si>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</si>
  <si>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</si>
  <si>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</si>
  <si>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</si>
  <si>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</si>
  <si>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</si>
  <si>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</si>
  <si>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</si>
  <si>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</si>
  <si>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</si>
  <si>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</si>
  <si>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</si>
  <si>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</si>
  <si>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</si>
  <si>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</si>
  <si>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</si>
  <si>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</si>
  <si>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</si>
  <si>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</si>
  <si>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</si>
  <si>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</si>
  <si>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</si>
  <si>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</si>
  <si>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</si>
  <si>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</si>
  <si>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</si>
  <si>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</si>
  <si>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</si>
  <si>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</si>
  <si>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</si>
  <si>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</si>
  <si>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</si>
  <si>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</si>
  <si>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</si>
  <si>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</si>
  <si>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</si>
  <si>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</si>
  <si>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</si>
  <si>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</si>
  <si>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</si>
  <si>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</si>
  <si>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</si>
  <si>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</si>
  <si>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</si>
  <si>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</si>
  <si>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</si>
  <si>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</si>
  <si>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</si>
  <si>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</si>
  <si>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</si>
  <si>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</si>
  <si>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</si>
  <si>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</si>
  <si>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</si>
  <si>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</si>
  <si>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</si>
  <si>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</si>
  <si>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</si>
  <si>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</si>
  <si>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</si>
  <si>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</si>
  <si>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</si>
  <si>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</si>
  <si>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</si>
  <si>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</si>
  <si>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</si>
  <si>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</si>
  <si>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</si>
  <si>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</si>
  <si>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</si>
  <si>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</si>
  <si>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</si>
  <si>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</si>
  <si>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</si>
  <si>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</si>
  <si>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</si>
  <si>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</si>
  <si>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</si>
  <si>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</si>
  <si>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</si>
  <si>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</si>
  <si>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</si>
  <si>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</si>
  <si>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</si>
  <si>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</si>
  <si>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</si>
  <si>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</si>
  <si>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</si>
  <si>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</si>
  <si>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</si>
  <si>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</si>
  <si>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</si>
  <si>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</si>
  <si>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</si>
  <si>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</si>
  <si>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</si>
  <si>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</si>
  <si>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</si>
  <si>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</si>
  <si>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</si>
  <si>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</si>
  <si>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</si>
  <si>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</si>
  <si>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</si>
  <si>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</si>
  <si>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</si>
  <si>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</si>
  <si>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</si>
  <si>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</si>
  <si>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</si>
  <si>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</si>
  <si>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</si>
  <si>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</si>
  <si>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</si>
  <si>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</si>
  <si>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</si>
  <si>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</si>
  <si>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</si>
  <si>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</si>
  <si>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</si>
  <si>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</si>
  <si>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</si>
  <si>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</si>
  <si>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</si>
  <si>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</si>
  <si>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</si>
  <si>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</si>
  <si>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</si>
  <si>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</si>
  <si>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</si>
  <si>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</si>
  <si>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</si>
  <si>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</si>
  <si>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</si>
  <si>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</si>
  <si>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</si>
  <si>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</si>
  <si>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</si>
  <si>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</si>
  <si>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</si>
  <si>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</si>
  <si>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</si>
  <si>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</si>
  <si>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</si>
  <si>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</si>
  <si>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</si>
  <si>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</si>
  <si>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</si>
  <si>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</si>
  <si>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</si>
  <si>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</si>
  <si>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</si>
  <si>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</si>
  <si>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</si>
  <si>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</si>
  <si>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</si>
  <si>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</si>
  <si>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</si>
  <si>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</si>
  <si>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</si>
  <si>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</si>
  <si>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</si>
  <si>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</si>
  <si>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</si>
  <si>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</si>
  <si>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</si>
  <si>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</si>
  <si>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</si>
  <si>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</si>
  <si>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</si>
  <si>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</si>
  <si>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</si>
  <si>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</si>
  <si>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</si>
  <si>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</si>
  <si>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</si>
  <si>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</si>
  <si>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</si>
  <si>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</si>
  <si>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</si>
  <si>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</si>
  <si>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</si>
  <si>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</si>
  <si>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</si>
  <si>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</si>
  <si>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</si>
  <si>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</si>
  <si>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</si>
  <si>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</si>
  <si>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</si>
  <si>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</si>
  <si>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</si>
  <si>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</si>
  <si>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</si>
  <si>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</si>
  <si>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</si>
  <si>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</si>
  <si>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</si>
  <si>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</si>
  <si>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</si>
  <si>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</si>
  <si>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</si>
  <si>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</si>
  <si>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</si>
  <si>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</si>
  <si>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</si>
  <si>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</si>
  <si>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</si>
  <si>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</si>
  <si>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</si>
  <si>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</si>
  <si>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</si>
  <si>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</si>
  <si>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</si>
  <si>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</si>
  <si>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</si>
  <si>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</si>
  <si>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</si>
  <si>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</si>
  <si>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</si>
  <si>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</si>
  <si>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</si>
  <si>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</si>
  <si>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</si>
  <si>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</si>
  <si>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</si>
  <si>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</si>
  <si>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</si>
  <si>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</si>
  <si>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</si>
  <si>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</si>
  <si>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</si>
  <si>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</si>
  <si>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</si>
  <si>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</si>
  <si>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</si>
  <si>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</si>
  <si>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</si>
  <si>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</si>
  <si>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</si>
  <si>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</si>
  <si>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</si>
  <si>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</si>
  <si>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</si>
  <si>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</si>
  <si>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</si>
  <si>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</si>
  <si>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</si>
  <si>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</si>
  <si>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</si>
  <si>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</si>
  <si>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</si>
  <si>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</si>
  <si>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</si>
  <si>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</si>
  <si>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</si>
  <si>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</si>
  <si>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</si>
  <si>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</si>
  <si>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</si>
  <si>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</si>
  <si>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</si>
  <si>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</si>
  <si>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</si>
  <si>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</si>
  <si>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</si>
  <si>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</si>
  <si>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</si>
  <si>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</si>
  <si>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</si>
  <si>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</si>
  <si>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</si>
  <si>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</si>
  <si>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</si>
  <si>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</si>
  <si>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</si>
  <si>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</si>
  <si>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</si>
  <si>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</si>
  <si>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</si>
  <si>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</si>
  <si>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</si>
  <si>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</si>
  <si>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</si>
  <si>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</si>
  <si>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</si>
  <si>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</si>
  <si>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</si>
  <si>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</si>
  <si>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</si>
  <si>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</si>
  <si>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</si>
  <si>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</si>
  <si>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</si>
  <si>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</si>
  <si>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</si>
  <si>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</si>
  <si>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</si>
  <si>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</si>
  <si>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</si>
  <si>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</si>
  <si>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</si>
  <si>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</si>
  <si>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</si>
  <si>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</si>
  <si>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</si>
  <si>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</si>
  <si>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</si>
  <si>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</si>
  <si>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</si>
  <si>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</si>
  <si>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</si>
  <si>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</si>
  <si>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</si>
  <si>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</si>
  <si>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</si>
  <si>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</si>
  <si>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</si>
  <si>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</si>
  <si>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</si>
  <si>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</si>
  <si>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</si>
  <si>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</si>
  <si>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</si>
  <si>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</si>
  <si>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</si>
  <si>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</si>
  <si>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</si>
  <si>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</si>
  <si>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</si>
  <si>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</si>
  <si>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</si>
  <si>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</si>
  <si>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</si>
  <si>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</si>
  <si>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</si>
  <si>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</si>
  <si>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</si>
  <si>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</si>
  <si>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</si>
  <si>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</si>
  <si>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</si>
  <si>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</si>
  <si>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</si>
  <si>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</si>
  <si>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</si>
  <si>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</si>
  <si>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</si>
  <si>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</si>
  <si>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</si>
  <si>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</si>
  <si>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</si>
  <si>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</si>
  <si>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</si>
  <si>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</si>
  <si>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</si>
  <si>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</si>
  <si>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</si>
  <si>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</si>
  <si>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</si>
  <si>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</si>
  <si>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</si>
  <si>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</si>
  <si>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</si>
  <si>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</si>
  <si>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</si>
  <si>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</si>
  <si>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</si>
  <si>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</si>
  <si>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</si>
  <si>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</si>
  <si>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</si>
  <si>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</si>
  <si>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</si>
  <si>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</si>
  <si>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</si>
  <si>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</si>
  <si>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</si>
  <si>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</si>
  <si>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</si>
  <si>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</si>
  <si>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</si>
  <si>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</si>
  <si>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</si>
  <si>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</si>
  <si>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</si>
  <si>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</si>
  <si>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</si>
  <si>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</si>
  <si>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</si>
  <si>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</si>
  <si>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</si>
  <si>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</si>
  <si>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</si>
  <si>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</si>
  <si>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</si>
  <si>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</si>
  <si>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</si>
  <si>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</si>
  <si>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</si>
  <si>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</si>
  <si>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</si>
  <si>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</si>
  <si>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</si>
  <si>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</si>
  <si>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</si>
  <si>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</si>
  <si>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</si>
  <si>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</si>
  <si>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</si>
  <si>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</si>
  <si>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</si>
  <si>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</si>
  <si>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</si>
  <si>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</si>
  <si>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</si>
  <si>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</si>
  <si>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</si>
  <si>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</si>
  <si>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</si>
  <si>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</si>
  <si>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</si>
  <si>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</si>
  <si>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</si>
  <si>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</si>
  <si>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</si>
  <si>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</si>
  <si>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</si>
  <si>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</si>
  <si>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</si>
  <si>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</si>
  <si>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</si>
  <si>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</si>
  <si>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</si>
  <si>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</si>
  <si>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</si>
  <si>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</si>
  <si>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</si>
  <si>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</si>
  <si>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</si>
  <si>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</si>
  <si>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</si>
  <si>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</si>
  <si>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</si>
  <si>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</si>
  <si>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</si>
  <si>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</si>
  <si>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</si>
  <si>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</si>
  <si>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</si>
  <si>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</si>
  <si>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</si>
  <si>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</si>
  <si>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</si>
  <si>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</si>
  <si>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</si>
  <si>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</si>
  <si>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</si>
  <si>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</si>
  <si>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</si>
  <si>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</si>
  <si>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</si>
  <si>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</si>
  <si>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</si>
  <si>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</si>
  <si>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</si>
  <si>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</si>
  <si>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</si>
  <si>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</si>
  <si>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</si>
  <si>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</si>
  <si>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</si>
  <si>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</si>
  <si>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</si>
  <si>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</si>
  <si>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</si>
  <si>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</si>
  <si>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</si>
  <si>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</si>
  <si>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</si>
  <si>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</si>
  <si>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</si>
  <si>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</si>
  <si>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</si>
  <si>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</si>
  <si>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</si>
  <si>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</si>
  <si>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</si>
  <si>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</si>
  <si>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</si>
  <si>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</si>
  <si>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</si>
  <si>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</si>
  <si>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</si>
  <si>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</si>
  <si>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</si>
  <si>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</si>
  <si>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</si>
  <si>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</si>
  <si>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</si>
  <si>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</si>
  <si>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</si>
  <si>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</si>
  <si>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</si>
  <si>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</si>
  <si>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</si>
  <si>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</si>
  <si>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</si>
  <si>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</si>
  <si>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</si>
  <si>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</si>
  <si>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</si>
  <si>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</si>
  <si>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</si>
  <si>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</si>
  <si>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</si>
  <si>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</si>
  <si>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</si>
  <si>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</si>
  <si>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</si>
  <si>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</si>
  <si>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</si>
  <si>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</si>
  <si>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</si>
  <si>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</si>
  <si>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</si>
  <si>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</si>
  <si>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</si>
  <si>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</si>
  <si>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</si>
  <si>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</si>
  <si>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</si>
  <si>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</si>
  <si>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</si>
  <si>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</si>
  <si>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</si>
  <si>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</si>
  <si>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</si>
  <si>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</si>
  <si>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</si>
  <si>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</si>
  <si>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</si>
  <si>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</si>
  <si>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</si>
  <si>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</si>
  <si>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</si>
  <si>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</si>
  <si>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</si>
  <si>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</si>
  <si>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</si>
  <si>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</si>
  <si>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</si>
  <si>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</si>
  <si>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</si>
  <si>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</si>
  <si>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</si>
  <si>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</si>
  <si>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</si>
  <si>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</si>
  <si>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</si>
  <si>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</si>
  <si>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</si>
  <si>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</si>
  <si>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</si>
  <si>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</si>
  <si>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</si>
  <si>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</si>
  <si>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</si>
  <si>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</si>
  <si>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</si>
  <si>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</si>
  <si>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</si>
  <si>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</si>
  <si>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</si>
  <si>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</si>
  <si>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</si>
  <si>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</si>
  <si>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</si>
  <si>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</si>
  <si>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</si>
  <si>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</si>
  <si>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</si>
  <si>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</si>
  <si>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</si>
  <si>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</si>
  <si>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</si>
  <si>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</si>
  <si>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</si>
  <si>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</si>
  <si>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</si>
  <si>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</si>
  <si>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</si>
  <si>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</si>
  <si>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</si>
  <si>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</si>
  <si>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</si>
  <si>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</si>
  <si>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</si>
  <si>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</si>
  <si>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</si>
  <si>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</si>
  <si>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</si>
  <si>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</si>
  <si>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</si>
  <si>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</si>
  <si>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</si>
  <si>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</si>
  <si>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</si>
  <si>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</si>
  <si>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</si>
  <si>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</si>
  <si>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</si>
  <si>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</si>
  <si>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</si>
  <si>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</si>
  <si>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</si>
  <si>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</si>
  <si>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</si>
  <si>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</si>
  <si>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</si>
  <si>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</si>
  <si>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</si>
  <si>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</si>
  <si>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</si>
  <si>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</si>
  <si>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</si>
  <si>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</si>
  <si>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</si>
  <si>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</si>
  <si>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</si>
  <si>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</si>
  <si>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</si>
  <si>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</si>
  <si>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</si>
  <si>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</si>
  <si>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</si>
  <si>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</si>
  <si>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</si>
  <si>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</si>
  <si>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</si>
  <si>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</si>
  <si>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</si>
  <si>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</si>
  <si>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</si>
  <si>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</si>
  <si>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</si>
  <si>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</si>
  <si>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</si>
  <si>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</si>
  <si>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</si>
  <si>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</si>
  <si>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</si>
  <si>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</si>
  <si>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</si>
  <si>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</si>
  <si>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</si>
  <si>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</si>
  <si>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</si>
  <si>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</si>
  <si>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</si>
  <si>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</si>
  <si>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</si>
  <si>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</si>
  <si>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</si>
  <si>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</si>
  <si>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</si>
  <si>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</si>
  <si>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</si>
  <si>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</si>
  <si>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</si>
  <si>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</si>
  <si>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</si>
  <si>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</si>
  <si>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</si>
  <si>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</si>
  <si>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</si>
  <si>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</si>
  <si>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</si>
  <si>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</si>
  <si>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</si>
  <si>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</si>
  <si>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</si>
  <si>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</si>
  <si>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</si>
  <si>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</si>
  <si>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</si>
  <si>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</si>
  <si>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</si>
  <si>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</si>
  <si>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</si>
  <si>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</si>
  <si>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</si>
  <si>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</si>
  <si>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</si>
  <si>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</si>
  <si>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</si>
  <si>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</si>
  <si>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</si>
  <si>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</si>
  <si>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</si>
  <si>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</si>
  <si>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</si>
  <si>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</si>
  <si>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</si>
  <si>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</si>
  <si>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</si>
  <si>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</si>
  <si>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</si>
  <si>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</si>
  <si>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</si>
  <si>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</si>
  <si>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</si>
  <si>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</si>
  <si>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</si>
  <si>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</si>
  <si>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</si>
  <si>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</si>
  <si>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</si>
  <si>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</si>
  <si>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</si>
  <si>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</si>
  <si>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</si>
  <si>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</si>
  <si>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</si>
  <si>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</si>
  <si>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</si>
  <si>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</si>
  <si>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</si>
  <si>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</si>
  <si>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</si>
  <si>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</si>
  <si>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</si>
  <si>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</si>
  <si>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</si>
  <si>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</si>
  <si>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</si>
  <si>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</si>
  <si>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</si>
  <si>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</si>
  <si>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</si>
  <si>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</si>
  <si>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</si>
  <si>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</si>
  <si>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</si>
  <si>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</si>
  <si>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</si>
  <si>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</si>
  <si>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</si>
  <si>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</si>
  <si>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</si>
  <si>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</si>
  <si>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</si>
  <si>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</si>
  <si>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</si>
  <si>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</si>
  <si>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</si>
  <si>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</si>
  <si>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</si>
  <si>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</si>
  <si>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</si>
  <si>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</si>
  <si>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</si>
  <si>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</si>
  <si>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</si>
  <si>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</si>
  <si>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</si>
  <si>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</si>
  <si>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</si>
  <si>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</si>
  <si>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</si>
  <si>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</si>
  <si>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</si>
  <si>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</si>
  <si>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</si>
  <si>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</si>
  <si>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</si>
  <si>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</si>
  <si>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</si>
  <si>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</si>
  <si>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</si>
  <si>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</si>
  <si>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</si>
  <si>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</si>
  <si>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</si>
  <si>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</si>
  <si>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</si>
  <si>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</si>
  <si>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</si>
  <si>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</si>
  <si>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</si>
  <si>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</si>
  <si>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</si>
  <si>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</si>
  <si>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</si>
  <si>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</si>
  <si>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</si>
  <si>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</si>
  <si>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</si>
  <si>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</si>
  <si>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</si>
  <si>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</si>
  <si>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</si>
  <si>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</si>
  <si>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</si>
  <si>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</si>
  <si>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</si>
  <si>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</si>
  <si>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</si>
  <si>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</si>
  <si>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</si>
  <si>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</si>
  <si>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</si>
  <si>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</si>
  <si>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</si>
  <si>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</si>
  <si>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</si>
  <si>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</si>
  <si>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</si>
  <si>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</si>
  <si>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</si>
  <si>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</si>
  <si>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</si>
  <si>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</si>
  <si>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</si>
  <si>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</si>
  <si>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</si>
  <si>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</si>
  <si>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</si>
  <si>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</si>
  <si>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</si>
  <si>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</si>
  <si>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</si>
  <si>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</si>
  <si>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</si>
  <si>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</si>
  <si>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</si>
  <si>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</si>
  <si>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</si>
  <si>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</si>
  <si>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</si>
  <si>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</si>
  <si>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</si>
  <si>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</si>
  <si>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</si>
  <si>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</si>
  <si>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</si>
  <si>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</si>
  <si>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</si>
  <si>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</si>
  <si>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</si>
  <si>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</si>
  <si>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</si>
  <si>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</si>
  <si>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</si>
  <si>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</si>
  <si>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</si>
  <si>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</si>
  <si>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</si>
  <si>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</si>
  <si>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</si>
  <si>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</si>
  <si>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</si>
  <si>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</si>
  <si>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</si>
  <si>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</si>
  <si>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</si>
  <si>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</si>
  <si>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</si>
  <si>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</si>
  <si>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</si>
  <si>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</si>
  <si>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</si>
  <si>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</si>
  <si>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</si>
  <si>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</si>
  <si>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</si>
  <si>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</si>
  <si>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</si>
  <si>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</si>
  <si>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</si>
  <si>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</si>
  <si>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</si>
  <si>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</si>
  <si>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</si>
  <si>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</si>
  <si>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</si>
  <si>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</si>
  <si>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</si>
  <si>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</si>
  <si>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</si>
  <si>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</si>
  <si>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</si>
  <si>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</si>
  <si>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</si>
  <si>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</si>
  <si>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</si>
  <si>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</si>
  <si>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</si>
  <si>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</si>
  <si>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</si>
  <si>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</si>
  <si>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</si>
  <si>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</si>
  <si>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</si>
  <si>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</si>
  <si>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</si>
  <si>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</si>
  <si>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</si>
  <si>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</si>
  <si>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</si>
  <si>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</si>
  <si>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</si>
  <si>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</si>
  <si>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</si>
  <si>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</si>
  <si>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</si>
  <si>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</si>
  <si>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</si>
  <si>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</si>
  <si>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</si>
  <si>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</si>
  <si>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</si>
  <si>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</si>
  <si>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</si>
  <si>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</si>
  <si>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</si>
  <si>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</si>
  <si>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</si>
  <si>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</si>
  <si>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</si>
  <si>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</si>
  <si>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</si>
  <si>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</si>
  <si>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</si>
  <si>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</si>
  <si>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</si>
  <si>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</si>
  <si>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</si>
  <si>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</si>
  <si>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</si>
  <si>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</si>
  <si>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</si>
  <si>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</si>
  <si>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</si>
  <si>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</si>
  <si>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</si>
  <si>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</si>
  <si>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</si>
  <si>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</si>
  <si>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</si>
  <si>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</si>
  <si>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</si>
  <si>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</si>
  <si>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</si>
  <si>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</si>
  <si>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</si>
  <si>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</si>
  <si>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</si>
  <si>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</si>
  <si>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</si>
  <si>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</si>
  <si>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</si>
  <si>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</si>
  <si>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</si>
  <si>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</si>
  <si>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</si>
  <si>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</si>
  <si>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</si>
  <si>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</si>
  <si>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</si>
  <si>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</si>
  <si>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</si>
  <si>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</si>
  <si>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</si>
  <si>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</si>
  <si>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</si>
  <si>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</si>
  <si>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</si>
  <si>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</si>
  <si>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</si>
  <si>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</si>
  <si>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</si>
  <si>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</si>
  <si>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</si>
  <si>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</si>
  <si>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</si>
  <si>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</si>
  <si>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</si>
  <si>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</si>
  <si>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</si>
  <si>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</si>
  <si>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</si>
  <si>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</si>
  <si>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</si>
  <si>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</si>
  <si>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</si>
  <si>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</si>
  <si>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</si>
  <si>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</si>
  <si>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</si>
  <si>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</si>
  <si>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</si>
  <si>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</si>
  <si>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</si>
  <si>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</si>
  <si>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</si>
  <si>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</si>
  <si>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</si>
  <si>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</si>
  <si>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</si>
  <si>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</si>
  <si>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</si>
  <si>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</si>
  <si>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</si>
  <si>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</si>
  <si>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</si>
  <si>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</si>
  <si>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</si>
  <si>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</si>
  <si>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</si>
  <si>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</si>
  <si>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</si>
  <si>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</si>
  <si>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</si>
  <si>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</si>
  <si>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</si>
  <si>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</si>
  <si>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</si>
  <si>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</si>
  <si>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</si>
  <si>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</si>
  <si>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</si>
  <si>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</si>
  <si>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</si>
  <si>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</si>
  <si>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</si>
  <si>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</si>
  <si>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</si>
  <si>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</si>
  <si>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</si>
  <si>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</si>
  <si>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</si>
  <si>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</si>
  <si>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</si>
  <si>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</si>
  <si>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</si>
  <si>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</si>
  <si>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</si>
  <si>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</si>
  <si>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</si>
  <si>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</si>
  <si>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</si>
  <si>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</si>
  <si>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</si>
  <si>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</si>
  <si>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</si>
  <si>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</si>
  <si>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</si>
  <si>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</si>
  <si>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</si>
  <si>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</si>
  <si>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</si>
  <si>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</si>
  <si>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</si>
  <si>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</si>
  <si>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</si>
  <si>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</si>
  <si>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</si>
  <si>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</si>
  <si>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</si>
  <si>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</si>
  <si>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</si>
  <si>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</si>
  <si>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</si>
  <si>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</si>
  <si>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</si>
  <si>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</si>
  <si>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</si>
  <si>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</si>
  <si>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</si>
  <si>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</si>
  <si>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</si>
  <si>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</si>
  <si>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</si>
  <si>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</si>
  <si>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</si>
  <si>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</si>
  <si>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</si>
  <si>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</si>
  <si>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</si>
  <si>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</si>
  <si>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</si>
  <si>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</si>
  <si>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</si>
  <si>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</si>
  <si>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</si>
  <si>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</si>
  <si>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</si>
  <si>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</si>
  <si>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</si>
  <si>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</si>
  <si>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</si>
  <si>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</si>
  <si>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</si>
  <si>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</si>
  <si>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</si>
  <si>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</si>
  <si>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</si>
  <si>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</si>
  <si>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</si>
  <si>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</si>
  <si>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</si>
  <si>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</si>
  <si>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</si>
  <si>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</si>
  <si>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</si>
  <si>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</si>
  <si>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</si>
  <si>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</si>
  <si>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</si>
  <si>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</si>
  <si>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</si>
  <si>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</si>
  <si>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</si>
  <si>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</si>
  <si>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</si>
  <si>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</si>
  <si>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</si>
  <si>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</si>
  <si>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</si>
  <si>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</si>
  <si>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</si>
  <si>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</si>
  <si>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</si>
  <si>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</si>
  <si>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</si>
  <si>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</si>
  <si>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</si>
  <si>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</si>
  <si>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</si>
  <si>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</si>
  <si>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</si>
  <si>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</si>
  <si>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</si>
  <si>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</si>
  <si>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</si>
  <si>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</si>
  <si>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</si>
  <si>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</si>
  <si>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</si>
  <si>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</si>
  <si>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</si>
  <si>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</si>
  <si>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</si>
  <si>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</si>
  <si>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</si>
  <si>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</si>
  <si>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</si>
  <si>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</si>
  <si>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</si>
  <si>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</si>
  <si>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</si>
  <si>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</si>
  <si>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</si>
  <si>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</si>
  <si>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</si>
  <si>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</si>
  <si>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</si>
  <si>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</si>
  <si>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</si>
  <si>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</si>
  <si>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</si>
  <si>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</si>
  <si>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</si>
  <si>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</si>
  <si>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</si>
  <si>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</si>
  <si>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</si>
  <si>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</si>
  <si>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</si>
  <si>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</si>
  <si>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</si>
  <si>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</si>
  <si>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</si>
  <si>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</si>
  <si>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</si>
  <si>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</si>
  <si>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</si>
  <si>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</si>
  <si>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</si>
  <si>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</si>
  <si>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</si>
  <si>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</si>
  <si>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</si>
  <si>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</si>
  <si>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</si>
  <si>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</si>
  <si>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</si>
  <si>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</si>
  <si>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</si>
  <si>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</si>
  <si>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</si>
  <si>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</si>
  <si>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</si>
  <si>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</si>
  <si>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</si>
  <si>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</si>
  <si>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</si>
  <si>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</si>
  <si>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</si>
  <si>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</si>
  <si>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</si>
  <si>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</si>
  <si>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</si>
  <si>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</si>
  <si>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</si>
  <si>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</si>
  <si>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</si>
  <si>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</si>
  <si>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</si>
  <si>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</si>
  <si>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</si>
  <si>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</si>
  <si>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</si>
  <si>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</si>
  <si>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</si>
  <si>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</si>
  <si>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</si>
  <si>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</si>
  <si>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</si>
  <si>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</si>
  <si>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</si>
  <si>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</si>
  <si>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</si>
  <si>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</si>
  <si>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</si>
  <si>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</si>
  <si>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</si>
  <si>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</si>
  <si>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</si>
  <si>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</si>
  <si>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</si>
  <si>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</si>
  <si>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</si>
  <si>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</si>
  <si>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</si>
  <si>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</si>
  <si>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</si>
  <si>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</si>
  <si>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</si>
  <si>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</si>
  <si>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</si>
  <si>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</si>
  <si>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</si>
  <si>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</si>
  <si>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</si>
  <si>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</si>
  <si>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</si>
  <si>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</si>
  <si>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</si>
  <si>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</si>
  <si>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</si>
  <si>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</si>
  <si>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</si>
  <si>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</si>
  <si>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</si>
  <si>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</si>
  <si>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</si>
  <si>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</si>
  <si>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</si>
  <si>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</si>
  <si>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</si>
  <si>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</si>
  <si>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</si>
  <si>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</si>
  <si>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</si>
  <si>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</si>
  <si>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</si>
  <si>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</si>
  <si>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</si>
  <si>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</si>
  <si>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</si>
  <si>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</si>
  <si>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</si>
  <si>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</si>
  <si>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</si>
  <si>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</si>
  <si>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</si>
  <si>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</si>
  <si>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</si>
  <si>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</si>
  <si>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</si>
  <si>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</si>
  <si>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</si>
  <si>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</si>
  <si>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</si>
  <si>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</si>
  <si>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</si>
  <si>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</si>
  <si>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</si>
  <si>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</si>
  <si>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</si>
  <si>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</si>
  <si>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</si>
  <si>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</si>
  <si>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</si>
  <si>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</si>
  <si>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</si>
  <si>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</si>
  <si>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</si>
  <si>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</si>
  <si>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</si>
  <si>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</si>
  <si>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</si>
  <si>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</si>
  <si>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</si>
  <si>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</si>
  <si>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</si>
  <si>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</si>
  <si>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</si>
  <si>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</si>
  <si>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</si>
  <si>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</si>
  <si>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</si>
  <si>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</si>
  <si>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</si>
  <si>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</si>
  <si>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</si>
  <si>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</si>
  <si>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</si>
  <si>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</si>
  <si>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</si>
  <si>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</si>
  <si>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</si>
  <si>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</si>
  <si>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</si>
  <si>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</si>
  <si>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</si>
  <si>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</si>
  <si>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</si>
  <si>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</si>
  <si>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</si>
  <si>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</si>
  <si>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</si>
  <si>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</si>
  <si>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</si>
  <si>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</si>
  <si>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</si>
  <si>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</si>
  <si>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</si>
  <si>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</si>
  <si>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</si>
  <si>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</si>
  <si>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</si>
  <si>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</si>
  <si>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</si>
  <si>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</si>
  <si>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</si>
  <si>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</si>
  <si>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</si>
  <si>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</si>
  <si>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</si>
  <si>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</si>
  <si>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</si>
  <si>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</si>
  <si>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</si>
  <si>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</si>
  <si>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</si>
  <si>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</si>
  <si>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</si>
  <si>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</si>
  <si>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</si>
  <si>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</si>
  <si>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</si>
  <si>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</si>
  <si>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</si>
  <si>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</si>
  <si>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</si>
  <si>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</si>
  <si>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</si>
  <si>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</si>
  <si>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</si>
  <si>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</si>
  <si>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</si>
  <si>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</si>
  <si>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</si>
  <si>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</si>
  <si>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</si>
  <si>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</si>
  <si>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</si>
  <si>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</si>
  <si>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</si>
  <si>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</si>
  <si>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</si>
  <si>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</si>
  <si>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</si>
  <si>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</si>
  <si>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</si>
  <si>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</si>
  <si>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</si>
  <si>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</si>
  <si>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</si>
  <si>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</si>
  <si>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</si>
  <si>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</si>
  <si>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</si>
  <si>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</si>
  <si>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</si>
  <si>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</si>
  <si>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</si>
  <si>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</si>
  <si>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</si>
  <si>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</si>
  <si>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</si>
  <si>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</si>
  <si>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</si>
  <si>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</si>
  <si>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</si>
  <si>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</si>
  <si>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</si>
  <si>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</si>
  <si>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</si>
  <si>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</si>
  <si>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</si>
  <si>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</si>
  <si>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</si>
  <si>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</si>
  <si>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</si>
  <si>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</si>
  <si>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</si>
  <si>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</si>
  <si>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</si>
  <si>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</si>
  <si>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</si>
  <si>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</si>
  <si>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</si>
  <si>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</si>
  <si>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</si>
  <si>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</si>
  <si>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</si>
  <si>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</si>
  <si>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</si>
  <si>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</si>
  <si>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</si>
  <si>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</si>
  <si>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</si>
  <si>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</si>
  <si>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</si>
  <si>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</si>
  <si>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</si>
  <si>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</si>
  <si>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</si>
  <si>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</si>
  <si>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</si>
  <si>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</si>
  <si>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</si>
  <si>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</si>
  <si>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</si>
  <si>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</si>
  <si>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</si>
  <si>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</si>
  <si>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</si>
  <si>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</si>
  <si>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</si>
  <si>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</si>
  <si>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</si>
  <si>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</si>
  <si>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</si>
  <si>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</si>
  <si>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</si>
  <si>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</si>
  <si>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</si>
  <si>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</si>
  <si>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</si>
  <si>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</si>
  <si>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</si>
  <si>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</si>
  <si>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</si>
  <si>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</si>
  <si>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</si>
  <si>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</si>
  <si>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</si>
  <si>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</si>
  <si>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</si>
  <si>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</si>
  <si>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</si>
  <si>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</si>
  <si>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</si>
  <si>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</si>
  <si>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</si>
  <si>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</si>
  <si>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</si>
  <si>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</si>
  <si>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</si>
  <si>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</si>
  <si>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</si>
  <si>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</si>
  <si>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</si>
  <si>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</si>
  <si>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</si>
  <si>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</si>
  <si>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</si>
  <si>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</si>
  <si>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</si>
  <si>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</si>
  <si>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</si>
  <si>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</si>
  <si>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</si>
  <si>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</si>
  <si>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</si>
  <si>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</si>
  <si>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</si>
  <si>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</si>
  <si>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</si>
  <si>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</si>
  <si>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</si>
  <si>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</si>
  <si>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</si>
  <si>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</si>
  <si>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</si>
  <si>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</si>
  <si>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</si>
  <si>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</si>
  <si>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</si>
  <si>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</si>
  <si>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</si>
  <si>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</si>
  <si>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</si>
  <si>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</si>
  <si>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</si>
  <si>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</si>
  <si>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</si>
  <si>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</si>
  <si>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</si>
  <si>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</si>
  <si>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</si>
  <si>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</si>
  <si>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</si>
  <si>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</si>
  <si>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</si>
  <si>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</si>
  <si>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</si>
  <si>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</si>
  <si>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</si>
  <si>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</si>
  <si>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</si>
  <si>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</si>
  <si>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</si>
  <si>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</si>
  <si>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</si>
  <si>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</si>
  <si>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</si>
  <si>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</si>
  <si>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</si>
  <si>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</si>
  <si>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</si>
  <si>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</si>
  <si>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</si>
  <si>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</si>
  <si>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</si>
  <si>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</si>
  <si>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</si>
  <si>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</si>
  <si>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</si>
  <si>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</si>
  <si>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</si>
  <si>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</si>
  <si>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</si>
  <si>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</si>
  <si>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</si>
  <si>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</si>
  <si>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</si>
  <si>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</si>
  <si>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</si>
  <si>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</si>
  <si>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</si>
  <si>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</si>
  <si>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</si>
  <si>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</si>
  <si>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</si>
  <si>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</si>
  <si>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</si>
  <si>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</si>
  <si>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</si>
  <si>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</si>
  <si>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</si>
  <si>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</si>
  <si>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</si>
  <si>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</si>
  <si>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</si>
  <si>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</si>
  <si>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</si>
  <si>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</si>
  <si>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</si>
  <si>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</si>
  <si>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</si>
  <si>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</si>
  <si>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</si>
  <si>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</si>
  <si>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</si>
  <si>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</si>
  <si>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</si>
  <si>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</si>
  <si>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</si>
  <si>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</si>
  <si>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</si>
  <si>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</si>
  <si>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</si>
  <si>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</si>
  <si>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</si>
  <si>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</si>
  <si>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</si>
  <si>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</si>
  <si>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</si>
  <si>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</si>
  <si>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</si>
  <si>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</si>
  <si>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</si>
  <si>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</si>
  <si>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</si>
  <si>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</si>
  <si>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</si>
  <si>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</si>
  <si>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</si>
  <si>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</si>
  <si>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</si>
  <si>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</si>
  <si>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</si>
  <si>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</si>
  <si>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</si>
  <si>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</si>
  <si>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</si>
  <si>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</si>
  <si>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</si>
  <si>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</si>
  <si>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</si>
  <si>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</si>
  <si>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</si>
  <si>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</si>
  <si>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</si>
  <si>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</si>
  <si>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</si>
  <si>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</si>
  <si>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</si>
  <si>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</si>
  <si>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</si>
  <si>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</si>
  <si>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</si>
  <si>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</si>
  <si>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</si>
  <si>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</si>
  <si>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</si>
  <si>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</si>
  <si>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</si>
  <si>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</si>
  <si>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</si>
  <si>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</si>
  <si>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</si>
  <si>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</si>
  <si>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</si>
  <si>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</si>
  <si>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</si>
  <si>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</si>
  <si>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</si>
  <si>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</si>
  <si>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</si>
  <si>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</si>
  <si>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</si>
  <si>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</si>
  <si>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</si>
  <si>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</si>
  <si>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</si>
  <si>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</si>
  <si>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</si>
  <si>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</si>
  <si>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</si>
  <si>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</si>
  <si>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</si>
  <si>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</si>
  <si>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</si>
  <si>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</si>
  <si>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</si>
  <si>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</si>
  <si>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</si>
  <si>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</si>
  <si>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</si>
  <si>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</si>
  <si>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</si>
  <si>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</si>
  <si>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</si>
  <si>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</si>
  <si>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</si>
  <si>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</si>
  <si>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</si>
  <si>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</si>
  <si>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</si>
  <si>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</si>
  <si>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</si>
  <si>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</si>
  <si>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</si>
  <si>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</si>
  <si>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</si>
  <si>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</si>
  <si>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</si>
  <si>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</si>
  <si>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</si>
  <si>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</si>
  <si>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</si>
  <si>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</si>
  <si>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</si>
  <si>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</si>
  <si>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</si>
  <si>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</si>
  <si>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</si>
  <si>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</si>
  <si>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</si>
  <si>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</si>
  <si>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</si>
  <si>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</si>
  <si>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</si>
  <si>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</si>
  <si>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</si>
  <si>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</si>
  <si>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</si>
  <si>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</si>
  <si>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</si>
  <si>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</si>
  <si>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</si>
  <si>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</si>
  <si>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</si>
  <si>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</si>
  <si>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</si>
  <si>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</si>
  <si>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</si>
  <si>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</si>
  <si>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</si>
  <si>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</si>
  <si>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</si>
  <si>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</si>
  <si>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</si>
  <si>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</si>
  <si>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</si>
  <si>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</si>
  <si>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</si>
  <si>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</si>
  <si>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</si>
  <si>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</si>
  <si>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</si>
  <si>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</si>
  <si>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</si>
  <si>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</si>
  <si>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</si>
  <si>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</si>
  <si>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</si>
  <si>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</si>
  <si>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</si>
  <si>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</si>
  <si>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</si>
  <si>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</si>
  <si>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</si>
  <si>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</si>
  <si>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</si>
  <si>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</si>
  <si>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</si>
  <si>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</si>
  <si>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</si>
  <si>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</si>
  <si>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</si>
  <si>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</si>
  <si>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</si>
  <si>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</si>
  <si>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</si>
  <si>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</si>
  <si>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</si>
  <si>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</si>
  <si>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</si>
  <si>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</si>
  <si>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</si>
  <si>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</si>
  <si>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</si>
  <si>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</si>
  <si>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</si>
  <si>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</si>
  <si>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</si>
  <si>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</si>
  <si>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</si>
  <si>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</si>
  <si>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</si>
  <si>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</si>
  <si>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</si>
  <si>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</si>
  <si>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</si>
  <si>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</si>
  <si>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</si>
  <si>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</si>
  <si>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</si>
  <si>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</si>
  <si>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</si>
  <si>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</si>
  <si>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</si>
  <si>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</si>
  <si>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</si>
  <si>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</si>
  <si>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</si>
  <si>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</si>
  <si>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</si>
  <si>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</si>
  <si>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</si>
  <si>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</si>
  <si>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</si>
  <si>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</si>
  <si>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</si>
  <si>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</si>
  <si>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</si>
  <si>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</si>
  <si>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</si>
  <si>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</si>
  <si>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</si>
  <si>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</si>
  <si>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</si>
  <si>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</si>
  <si>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</si>
  <si>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</si>
  <si>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</si>
  <si>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</si>
  <si>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</si>
  <si>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</si>
  <si>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</si>
  <si>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</si>
  <si>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</si>
  <si>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</si>
  <si>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</si>
  <si>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</si>
  <si>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</si>
  <si>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</si>
  <si>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</si>
  <si>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</si>
  <si>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</si>
  <si>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</si>
  <si>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</si>
  <si>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</si>
  <si>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</si>
  <si>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</si>
  <si>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</si>
  <si>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</si>
  <si>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</si>
  <si>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</si>
  <si>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</si>
  <si>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</si>
  <si>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</si>
  <si>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</si>
  <si>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</si>
  <si>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</si>
  <si>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</si>
  <si>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</si>
  <si>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</si>
  <si>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</si>
  <si>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</si>
  <si>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</si>
  <si>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</si>
  <si>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</si>
  <si>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</si>
  <si>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</si>
  <si>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</si>
  <si>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</si>
  <si>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</si>
  <si>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</si>
  <si>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</si>
  <si>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</si>
  <si>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</si>
  <si>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</si>
  <si>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</si>
  <si>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</si>
  <si>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</si>
  <si>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</si>
  <si>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</si>
  <si>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</si>
  <si>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</si>
  <si>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</si>
  <si>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</si>
  <si>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</si>
  <si>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</si>
  <si>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</si>
  <si>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</si>
  <si>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</si>
  <si>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</si>
  <si>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</si>
  <si>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</si>
  <si>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</si>
  <si>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</si>
  <si>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</si>
  <si>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</si>
  <si>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</si>
  <si>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</si>
  <si>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</si>
  <si>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</si>
  <si>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</si>
  <si>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</si>
  <si>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</si>
  <si>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</si>
  <si>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</si>
  <si>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</si>
  <si>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</si>
  <si>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</si>
  <si>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</si>
  <si>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</si>
  <si>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</si>
  <si>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</si>
  <si>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</si>
  <si>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</si>
  <si>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</si>
  <si>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</si>
  <si>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</si>
  <si>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</si>
  <si>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</si>
  <si>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</si>
  <si>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</si>
  <si>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</si>
  <si>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</si>
  <si>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</si>
  <si>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</si>
  <si>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</si>
  <si>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</si>
  <si>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</si>
  <si>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</si>
  <si>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</si>
  <si>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</si>
  <si>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</si>
  <si>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</si>
  <si>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</si>
  <si>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</si>
  <si>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</si>
  <si>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</si>
  <si>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</si>
  <si>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</si>
  <si>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</si>
  <si>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</si>
  <si>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</si>
  <si>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</si>
  <si>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</si>
  <si>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</si>
  <si>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</si>
  <si>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</si>
  <si>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</si>
  <si>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</si>
  <si>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</si>
  <si>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</si>
  <si>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</si>
  <si>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</si>
  <si>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</si>
  <si>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</si>
  <si>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</si>
  <si>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</si>
  <si>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</si>
  <si>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</si>
  <si>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</si>
  <si>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</si>
  <si>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</si>
  <si>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</si>
  <si>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</si>
  <si>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</si>
  <si>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</si>
  <si>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</si>
  <si>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</si>
  <si>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</si>
  <si>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</si>
  <si>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</si>
  <si>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</si>
  <si>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</si>
  <si>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</si>
  <si>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</si>
  <si>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</si>
  <si>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</si>
  <si>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</si>
  <si>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</si>
  <si>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</si>
  <si>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</si>
  <si>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</si>
  <si>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</si>
  <si>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</si>
  <si>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</si>
  <si>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</si>
  <si>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</si>
  <si>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</si>
  <si>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</si>
  <si>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</si>
  <si>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</si>
  <si>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</si>
  <si>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</si>
  <si>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</si>
  <si>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</si>
  <si>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</si>
  <si>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</si>
  <si>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</si>
  <si>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</si>
  <si>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</si>
  <si>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</si>
  <si>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</si>
  <si>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</si>
  <si>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</si>
  <si>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</si>
  <si>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</si>
  <si>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</si>
  <si>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</si>
  <si>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</si>
  <si>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</si>
  <si>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</si>
  <si>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</si>
  <si>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</si>
  <si>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</si>
  <si>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</si>
  <si>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</si>
  <si>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</si>
  <si>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</si>
  <si>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</si>
  <si>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</si>
  <si>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</si>
  <si>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</si>
  <si>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</si>
  <si>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</si>
  <si>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</si>
  <si>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</si>
  <si>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</si>
  <si>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</si>
  <si>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</si>
  <si>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</si>
  <si>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</si>
  <si>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</si>
  <si>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</si>
  <si>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</si>
  <si>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</si>
  <si>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</si>
  <si>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</si>
  <si>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</si>
  <si>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</si>
  <si>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</si>
  <si>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</si>
  <si>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</si>
  <si>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</si>
  <si>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</si>
  <si>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</si>
  <si>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</si>
  <si>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</si>
  <si>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</si>
  <si>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</si>
  <si>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</si>
  <si>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</si>
  <si>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</si>
  <si>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</si>
  <si>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</si>
  <si>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</si>
  <si>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</si>
  <si>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</si>
  <si>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</si>
  <si>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</si>
  <si>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</si>
  <si>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</si>
  <si>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</si>
  <si>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</si>
  <si>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</si>
  <si>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</si>
  <si>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</si>
  <si>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</si>
  <si>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</si>
  <si>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</si>
  <si>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</si>
  <si>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</si>
  <si>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</si>
  <si>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</si>
  <si>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</si>
  <si>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</si>
  <si>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</si>
  <si>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</si>
  <si>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</si>
  <si>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</si>
  <si>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</si>
  <si>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</si>
  <si>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</si>
  <si>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</si>
  <si>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</si>
  <si>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</si>
  <si>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</si>
  <si>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</si>
  <si>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</si>
  <si>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</si>
  <si>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</si>
  <si>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</si>
  <si>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</si>
  <si>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</si>
  <si>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</si>
  <si>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</si>
  <si>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</si>
  <si>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</si>
  <si>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</si>
  <si>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</si>
  <si>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</si>
  <si>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</si>
  <si>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</si>
  <si>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</si>
  <si>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</si>
  <si>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</si>
  <si>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</si>
  <si>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</si>
  <si>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</si>
  <si>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</si>
  <si>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</si>
  <si>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</si>
  <si>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</si>
  <si>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</si>
  <si>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</si>
  <si>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</si>
  <si>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</si>
  <si>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</si>
  <si>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</si>
  <si>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</si>
  <si>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</si>
  <si>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</si>
  <si>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</si>
  <si>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</si>
  <si>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</si>
  <si>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</si>
  <si>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</si>
  <si>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</si>
  <si>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</si>
  <si>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</si>
  <si>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</si>
  <si>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</si>
  <si>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</si>
  <si>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</si>
  <si>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</si>
  <si>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</si>
  <si>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</si>
  <si>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</si>
  <si>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</si>
  <si>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</si>
  <si>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</si>
  <si>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</si>
  <si>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</si>
  <si>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</si>
  <si>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</si>
  <si>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</si>
  <si>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</si>
  <si>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</si>
  <si>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</si>
  <si>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</si>
  <si>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</si>
  <si>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</si>
  <si>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</si>
  <si>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</si>
  <si>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</si>
  <si>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</si>
  <si>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</si>
  <si>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</si>
  <si>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</si>
  <si>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</si>
  <si>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</si>
  <si>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</si>
  <si>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</si>
  <si>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</si>
  <si>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</si>
  <si>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</si>
  <si>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</si>
  <si>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</si>
  <si>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</si>
  <si>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</si>
  <si>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</si>
  <si>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</si>
  <si>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</si>
  <si>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</si>
  <si>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</si>
  <si>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</si>
  <si>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</si>
  <si>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</si>
  <si>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</si>
  <si>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</si>
  <si>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</si>
  <si>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</si>
  <si>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</si>
  <si>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</si>
  <si>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</si>
  <si>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</si>
  <si>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</si>
  <si>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</si>
  <si>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</si>
  <si>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</si>
  <si>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</si>
  <si>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</si>
  <si>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</si>
  <si>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</si>
  <si>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</si>
  <si>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</si>
  <si>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</si>
  <si>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</si>
  <si>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</si>
  <si>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</si>
  <si>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</si>
  <si>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</si>
  <si>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</si>
  <si>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</si>
  <si>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</si>
  <si>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</si>
  <si>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</si>
  <si>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</si>
  <si>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</si>
  <si>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</si>
  <si>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</si>
  <si>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</si>
  <si>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</si>
  <si>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</si>
  <si>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</si>
  <si>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</si>
  <si>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</si>
  <si>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</si>
  <si>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</si>
  <si>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</si>
  <si>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</si>
  <si>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</si>
  <si>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</si>
  <si>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</si>
  <si>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</si>
  <si>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</si>
  <si>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</si>
  <si>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</si>
  <si>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</si>
  <si>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</si>
  <si>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</si>
  <si>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</si>
  <si>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</si>
  <si>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</si>
  <si>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</si>
  <si>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</si>
  <si>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</si>
  <si>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</si>
  <si>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</si>
  <si>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</si>
  <si>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</si>
  <si>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</si>
  <si>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</si>
  <si>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</si>
  <si>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</si>
  <si>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</si>
  <si>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</si>
  <si>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</si>
  <si>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</si>
  <si>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</si>
  <si>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</si>
  <si>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</si>
  <si>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</si>
  <si>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</si>
  <si>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</si>
  <si>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</si>
  <si>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</si>
  <si>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</si>
  <si>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</si>
  <si>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</si>
  <si>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</si>
  <si>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</si>
  <si>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</si>
  <si>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</si>
  <si>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</si>
  <si>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</si>
  <si>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</si>
  <si>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</si>
  <si>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</si>
  <si>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</si>
  <si>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</si>
  <si>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</si>
  <si>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</si>
  <si>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</si>
  <si>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</si>
  <si>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</si>
  <si>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</si>
  <si>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</si>
  <si>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</si>
  <si>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</si>
  <si>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</si>
  <si>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</si>
  <si>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</si>
  <si>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</si>
  <si>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</si>
  <si>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</si>
  <si>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</si>
  <si>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</si>
  <si>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</si>
  <si>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</si>
  <si>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</si>
  <si>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</si>
  <si>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</si>
  <si>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</si>
  <si>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</si>
  <si>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</si>
  <si>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</si>
  <si>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</si>
  <si>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</si>
  <si>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</si>
  <si>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</si>
  <si>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</si>
  <si>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</si>
  <si>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</si>
  <si>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</si>
  <si>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</si>
  <si>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</si>
  <si>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</si>
  <si>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</si>
  <si>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</si>
  <si>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</si>
  <si>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</si>
  <si>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</si>
  <si>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</si>
  <si>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</si>
  <si>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</si>
  <si>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</si>
  <si>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</si>
  <si>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</si>
  <si>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</si>
  <si>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</si>
  <si>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</si>
  <si>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</si>
  <si>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</si>
  <si>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</si>
  <si>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</si>
  <si>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</si>
  <si>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</si>
  <si>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</si>
  <si>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</si>
  <si>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</si>
  <si>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</si>
  <si>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</si>
  <si>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</si>
  <si>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</si>
  <si>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</si>
  <si>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</si>
  <si>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</si>
  <si>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</si>
  <si>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</si>
  <si>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</si>
  <si>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</si>
  <si>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</si>
  <si>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</si>
  <si>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</si>
  <si>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</si>
  <si>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</si>
  <si>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</si>
  <si>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</si>
  <si>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</si>
  <si>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</si>
  <si>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</si>
  <si>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</si>
  <si>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</si>
  <si>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</si>
  <si>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</si>
  <si>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</si>
  <si>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</si>
  <si>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</si>
  <si>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</si>
  <si>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</si>
  <si>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</si>
  <si>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</si>
  <si>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</si>
  <si>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</si>
  <si>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</si>
  <si>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</si>
  <si>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</si>
  <si>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</si>
  <si>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</si>
  <si>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</si>
  <si>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</si>
  <si>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</si>
  <si>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</si>
  <si>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</si>
  <si>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</si>
  <si>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</si>
  <si>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</si>
  <si>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</si>
  <si>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</si>
  <si>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</si>
  <si>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</si>
  <si>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</si>
  <si>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</si>
  <si>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</si>
  <si>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</si>
  <si>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</si>
  <si>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</si>
  <si>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</si>
  <si>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</si>
  <si>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</si>
  <si>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</si>
  <si>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</si>
  <si>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</si>
  <si>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</si>
  <si>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</si>
  <si>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</si>
  <si>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</si>
  <si>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</si>
  <si>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</si>
  <si>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</si>
  <si>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</si>
  <si>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</si>
  <si>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</si>
  <si>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</si>
  <si>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</si>
  <si>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</si>
  <si>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</si>
  <si>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</si>
  <si>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</si>
  <si>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</si>
  <si>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</si>
  <si>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</si>
  <si>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</si>
  <si>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</si>
  <si>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</si>
  <si>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</si>
  <si>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</si>
  <si>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</si>
  <si>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</si>
  <si>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</si>
  <si>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</si>
  <si>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</si>
  <si>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</si>
  <si>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</si>
  <si>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</si>
  <si>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</si>
  <si>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</si>
  <si>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</si>
  <si>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</si>
  <si>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</si>
  <si>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</si>
  <si>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</si>
  <si>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</si>
  <si>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</si>
  <si>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</si>
  <si>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</si>
  <si>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</si>
  <si>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</si>
  <si>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</si>
  <si>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</si>
  <si>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</si>
  <si>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</si>
  <si>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</si>
  <si>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</si>
  <si>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</si>
  <si>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</si>
  <si>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</si>
  <si>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</si>
  <si>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</si>
  <si>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</si>
  <si>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</si>
  <si>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</si>
  <si>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</si>
  <si>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</si>
  <si>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</si>
  <si>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</si>
  <si>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</si>
  <si>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</si>
  <si>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</si>
  <si>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</si>
  <si>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</si>
  <si>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</si>
  <si>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</si>
  <si>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</si>
  <si>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</si>
  <si>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</si>
  <si>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</si>
  <si>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</si>
  <si>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</si>
  <si>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</si>
  <si>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</si>
  <si>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</si>
  <si>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</si>
  <si>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</si>
  <si>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</si>
  <si>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</si>
  <si>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</si>
  <si>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</si>
  <si>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</si>
  <si>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</si>
  <si>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</si>
  <si>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</si>
  <si>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</si>
  <si>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</si>
  <si>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</si>
  <si>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</si>
  <si>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</si>
  <si>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</si>
  <si>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</si>
  <si>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</si>
  <si>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</si>
  <si>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</si>
  <si>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</si>
  <si>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</si>
  <si>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</si>
  <si>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</si>
  <si>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</si>
  <si>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</si>
  <si>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</si>
  <si>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</si>
  <si>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</si>
  <si>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</si>
  <si>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</si>
  <si>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</si>
  <si>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</si>
  <si>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</si>
  <si>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</si>
  <si>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</si>
  <si>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</si>
  <si>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</si>
  <si>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</si>
  <si>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</si>
  <si>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</si>
  <si>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</si>
  <si>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</si>
  <si>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</si>
  <si>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</si>
  <si>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</si>
  <si>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</si>
  <si>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</si>
  <si>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</si>
  <si>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</si>
  <si>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</si>
  <si>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</si>
  <si>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</si>
  <si>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</si>
  <si>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</si>
  <si>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</si>
  <si>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</si>
  <si>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</si>
  <si>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</si>
  <si>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</si>
  <si>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</si>
  <si>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</si>
  <si>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</si>
  <si>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</si>
  <si>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</si>
  <si>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</si>
  <si>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</si>
  <si>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</si>
  <si>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</si>
  <si>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</si>
  <si>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</si>
  <si>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</si>
  <si>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</si>
  <si>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</si>
  <si>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</si>
  <si>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</si>
  <si>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</si>
  <si>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</si>
  <si>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</si>
  <si>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</si>
  <si>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</si>
  <si>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</si>
  <si>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</si>
  <si>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</si>
  <si>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</si>
  <si>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</si>
  <si>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</si>
  <si>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</si>
  <si>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</si>
  <si>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</si>
  <si>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</si>
  <si>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</si>
  <si>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</si>
  <si>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</si>
  <si>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</si>
  <si>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</si>
  <si>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</si>
  <si>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</si>
  <si>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</si>
  <si>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</si>
  <si>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</si>
  <si>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</si>
  <si>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</si>
  <si>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</si>
  <si>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</si>
  <si>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</si>
  <si>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</si>
  <si>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</si>
  <si>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</si>
  <si>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</si>
  <si>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</si>
  <si>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</si>
  <si>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</si>
  <si>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</si>
  <si>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</si>
  <si>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</si>
  <si>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</si>
  <si>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</si>
  <si>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</si>
  <si>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</si>
  <si>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</si>
  <si>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</si>
  <si>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</si>
  <si>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</si>
  <si>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</si>
  <si>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</si>
  <si>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</si>
  <si>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</si>
  <si>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</si>
  <si>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</si>
  <si>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</si>
  <si>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</si>
  <si>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</si>
  <si>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</si>
  <si>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</si>
  <si>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</si>
  <si>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</si>
  <si>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</si>
  <si>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</si>
  <si>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</si>
  <si>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</si>
  <si>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</si>
  <si>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</si>
  <si>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</si>
  <si>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</si>
  <si>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</si>
  <si>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</si>
  <si>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</si>
  <si>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</si>
  <si>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</si>
  <si>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</si>
  <si>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</si>
  <si>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</si>
  <si>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</si>
  <si>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</si>
  <si>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</si>
  <si>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</si>
  <si>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</si>
  <si>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</si>
  <si>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</si>
  <si>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</si>
  <si>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</si>
  <si>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</si>
  <si>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</si>
  <si>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</si>
  <si>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</si>
  <si>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</si>
  <si>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</si>
  <si>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</si>
  <si>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</si>
  <si>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</si>
  <si>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</si>
  <si>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</si>
  <si>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</si>
  <si>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</si>
  <si>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</si>
  <si>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</si>
  <si>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</si>
  <si>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</si>
  <si>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</si>
  <si>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</si>
  <si>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</si>
  <si>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</si>
  <si>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</si>
  <si>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</si>
  <si>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</si>
  <si>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</si>
  <si>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</si>
  <si>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</si>
  <si>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</si>
  <si>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</si>
  <si>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</si>
  <si>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</si>
  <si>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</si>
  <si>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</si>
  <si>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</si>
  <si>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</si>
  <si>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</si>
  <si>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</si>
  <si>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</si>
  <si>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</si>
  <si>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</si>
  <si>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</si>
  <si>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</si>
  <si>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</si>
  <si>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</si>
  <si>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</si>
  <si>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</si>
  <si>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</si>
  <si>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</si>
  <si>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</si>
  <si>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</si>
  <si>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</si>
  <si>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</si>
  <si>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</si>
  <si>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</si>
  <si>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</si>
  <si>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</si>
  <si>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</si>
  <si>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</si>
  <si>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</si>
  <si>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</si>
  <si>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</si>
  <si>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</si>
  <si>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</si>
  <si>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</si>
  <si>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</si>
  <si>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</si>
  <si>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</si>
  <si>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</si>
  <si>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</si>
  <si>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</si>
  <si>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</si>
  <si>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</si>
  <si>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</si>
  <si>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</si>
  <si>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</si>
  <si>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</si>
  <si>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</si>
  <si>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</si>
  <si>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</si>
  <si>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</si>
  <si>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</si>
  <si>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</si>
  <si>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</si>
  <si>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</si>
  <si>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</si>
  <si>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</si>
  <si>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</si>
  <si>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</si>
  <si>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</si>
  <si>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</si>
  <si>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</si>
  <si>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</si>
  <si>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</si>
  <si>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</si>
  <si>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</si>
  <si>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</si>
  <si>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</si>
  <si>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</si>
  <si>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</si>
  <si>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</si>
  <si>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</si>
  <si>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</si>
  <si>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</si>
  <si>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</si>
  <si>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</si>
  <si>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</si>
  <si>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</si>
  <si>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</si>
  <si>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</si>
  <si>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</si>
  <si>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</si>
  <si>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</si>
  <si>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</si>
  <si>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</si>
  <si>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</si>
  <si>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</si>
  <si>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</si>
  <si>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</si>
  <si>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</si>
  <si>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</si>
  <si>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</si>
  <si>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</si>
  <si>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</si>
  <si>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</si>
  <si>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</si>
  <si>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</si>
  <si>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</si>
  <si>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</si>
  <si>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</si>
  <si>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</si>
  <si>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</si>
  <si>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</si>
  <si>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</si>
  <si>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</si>
  <si>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</si>
  <si>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</si>
  <si>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</si>
  <si>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</si>
  <si>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</si>
  <si>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</si>
  <si>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</si>
  <si>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</si>
  <si>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</si>
  <si>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</si>
  <si>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</si>
  <si>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</si>
  <si>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</si>
  <si>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</si>
  <si>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</si>
  <si>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</si>
  <si>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</si>
  <si>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</si>
  <si>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</si>
  <si>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</si>
  <si>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</si>
  <si>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</si>
  <si>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</si>
  <si>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</si>
  <si>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</si>
  <si>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</si>
  <si>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</si>
  <si>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</si>
  <si>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</si>
  <si>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</si>
  <si>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</si>
  <si>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</si>
  <si>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</si>
  <si>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</si>
  <si>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</si>
  <si>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</si>
  <si>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</si>
  <si>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</si>
  <si>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</si>
  <si>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</si>
  <si>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</si>
  <si>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</si>
  <si>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</si>
  <si>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</si>
  <si>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</si>
  <si>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</si>
  <si>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</si>
  <si>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</si>
  <si>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</si>
  <si>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</si>
  <si>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</si>
  <si>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</si>
  <si>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</si>
  <si>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</si>
  <si>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</si>
  <si>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</si>
  <si>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</si>
  <si>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</si>
  <si>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</si>
  <si>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</si>
  <si>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</si>
  <si>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</si>
  <si>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</si>
  <si>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</si>
  <si>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</si>
  <si>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</si>
  <si>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</si>
  <si>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</si>
  <si>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</si>
  <si>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</si>
  <si>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</si>
  <si>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</si>
  <si>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</si>
  <si>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</si>
  <si>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</si>
  <si>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</si>
  <si>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</si>
  <si>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</si>
  <si>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</si>
  <si>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</si>
  <si>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</si>
  <si>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</si>
  <si>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</si>
  <si>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</si>
  <si>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</si>
  <si>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</si>
  <si>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</si>
  <si>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</si>
  <si>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</si>
  <si>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</si>
  <si>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</si>
  <si>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</si>
  <si>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</si>
  <si>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</si>
  <si>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</si>
  <si>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</si>
  <si>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</si>
  <si>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</si>
  <si>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</si>
  <si>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</si>
  <si>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</si>
  <si>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</si>
  <si>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</si>
  <si>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</si>
  <si>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</si>
  <si>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</si>
  <si>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</si>
  <si>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</si>
  <si>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</si>
  <si>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</si>
  <si>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</si>
  <si>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</si>
  <si>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</si>
  <si>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</si>
  <si>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</si>
  <si>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</si>
  <si>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</si>
  <si>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</si>
  <si>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</si>
  <si>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</si>
  <si>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</si>
  <si>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</si>
  <si>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</si>
  <si>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</si>
  <si>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</si>
  <si>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</si>
  <si>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</si>
  <si>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</si>
  <si>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</si>
  <si>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</si>
  <si>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</si>
  <si>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</si>
  <si>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</si>
  <si>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</si>
  <si>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</si>
  <si>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</si>
  <si>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</si>
  <si>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</si>
  <si>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</si>
  <si>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</si>
  <si>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</si>
  <si>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</si>
  <si>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</si>
  <si>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</si>
  <si>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</si>
  <si>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</si>
  <si>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</si>
  <si>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</si>
  <si>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</si>
  <si>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</si>
  <si>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</si>
  <si>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</si>
  <si>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</si>
  <si>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</si>
  <si>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</si>
  <si>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</si>
  <si>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</si>
  <si>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</si>
  <si>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</si>
  <si>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</si>
  <si>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</si>
  <si>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</si>
  <si>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</si>
  <si>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</si>
  <si>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</si>
  <si>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</si>
  <si>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</si>
  <si>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</si>
  <si>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</si>
  <si>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</si>
  <si>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</si>
  <si>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</si>
  <si>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</si>
  <si>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</si>
  <si>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</si>
  <si>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</si>
  <si>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</si>
  <si>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</si>
  <si>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</si>
  <si>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</si>
  <si>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</si>
  <si>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</si>
  <si>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</si>
  <si>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</si>
  <si>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</si>
  <si>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</si>
  <si>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</si>
  <si>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</si>
  <si>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</si>
  <si>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</si>
  <si>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</si>
  <si>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</si>
  <si>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</si>
  <si>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</si>
  <si>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</si>
  <si>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</si>
  <si>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</si>
  <si>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</si>
  <si>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</si>
  <si>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</si>
  <si>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</si>
  <si>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</si>
  <si>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</si>
  <si>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</si>
  <si>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</si>
  <si>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</si>
  <si>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</si>
  <si>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</si>
  <si>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</si>
  <si>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</si>
  <si>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</si>
  <si>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</si>
  <si>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</si>
  <si>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</si>
  <si>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</si>
  <si>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</si>
  <si>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</si>
  <si>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</si>
  <si>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</si>
  <si>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</si>
  <si>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</si>
  <si>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</si>
  <si>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</si>
  <si>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</si>
  <si>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</si>
  <si>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</si>
  <si>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</si>
  <si>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</si>
  <si>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</si>
  <si>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</si>
  <si>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</si>
  <si>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</si>
  <si>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</si>
  <si>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</si>
  <si>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</si>
  <si>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</si>
  <si>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</si>
  <si>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</si>
  <si>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</si>
  <si>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</si>
  <si>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</si>
  <si>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</si>
  <si>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</si>
  <si>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</si>
  <si>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</si>
  <si>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</si>
  <si>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</si>
  <si>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</si>
  <si>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</si>
  <si>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</si>
  <si>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</si>
  <si>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</si>
  <si>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</si>
  <si>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</si>
  <si>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</si>
  <si>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</si>
  <si>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</si>
  <si>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</si>
  <si>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</si>
  <si>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</si>
  <si>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</si>
  <si>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</si>
  <si>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</si>
  <si>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</si>
  <si>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</si>
  <si>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</si>
  <si>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</si>
  <si>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</si>
  <si>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</si>
  <si>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</si>
  <si>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</si>
  <si>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</si>
  <si>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</si>
  <si>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</si>
  <si>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</si>
  <si>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</si>
  <si>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</si>
  <si>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</si>
  <si>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</si>
  <si>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</si>
  <si>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</si>
  <si>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</si>
  <si>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</si>
  <si>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</si>
  <si>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</si>
  <si>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</si>
  <si>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</si>
  <si>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</si>
  <si>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</si>
  <si>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</si>
  <si>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</si>
  <si>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</si>
  <si>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</si>
  <si>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</si>
  <si>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</si>
  <si>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</si>
  <si>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</si>
  <si>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</si>
  <si>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</si>
  <si>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</si>
  <si>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</si>
  <si>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</si>
  <si>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</si>
  <si>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</si>
  <si>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</si>
  <si>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</si>
  <si>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</si>
  <si>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</si>
  <si>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</si>
  <si>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</si>
  <si>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</si>
  <si>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</si>
  <si>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</si>
  <si>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</si>
  <si>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</si>
  <si>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</si>
  <si>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</si>
  <si>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</si>
  <si>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</si>
  <si>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</si>
  <si>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</si>
  <si>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</si>
  <si>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</si>
  <si>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</si>
  <si>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</si>
  <si>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</si>
  <si>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</si>
  <si>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</si>
  <si>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</si>
  <si>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</si>
  <si>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</si>
  <si>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</si>
  <si>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</si>
  <si>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</si>
  <si>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</si>
  <si>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</si>
  <si>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</si>
  <si>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</si>
  <si>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</si>
  <si>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</si>
  <si>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</si>
  <si>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</si>
  <si>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</si>
  <si>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</si>
  <si>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</si>
  <si>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</si>
  <si>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</si>
  <si>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</si>
  <si>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</si>
  <si>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</si>
  <si>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</si>
  <si>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</si>
  <si>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</si>
  <si>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</si>
  <si>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</si>
  <si>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</si>
  <si>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</si>
  <si>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</si>
  <si>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</si>
  <si>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</si>
  <si>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</si>
  <si>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</si>
  <si>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</si>
  <si>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</si>
  <si>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</si>
  <si>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</si>
  <si>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</si>
  <si>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</si>
  <si>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</si>
  <si>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</si>
  <si>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</si>
  <si>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</si>
  <si>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</si>
  <si>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</si>
  <si>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</si>
  <si>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</si>
  <si>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</si>
  <si>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</si>
  <si>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</si>
  <si>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</si>
  <si>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</si>
  <si>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</si>
  <si>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</si>
  <si>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</si>
  <si>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</si>
  <si>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</si>
  <si>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</si>
  <si>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</si>
  <si>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</si>
  <si>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</si>
  <si>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</si>
  <si>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</si>
  <si>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</si>
  <si>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</si>
  <si>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</si>
  <si>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</si>
  <si>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</si>
  <si>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</si>
  <si>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</si>
  <si>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</si>
  <si>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</si>
  <si>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</si>
  <si>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</si>
  <si>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</si>
  <si>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</si>
  <si>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</si>
  <si>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</si>
  <si>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</si>
  <si>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</si>
  <si>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</si>
  <si>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</si>
  <si>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</si>
  <si>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</si>
  <si>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</si>
  <si>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</si>
  <si>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</si>
  <si>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</si>
  <si>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</si>
  <si>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</si>
  <si>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</si>
  <si>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</si>
  <si>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</si>
  <si>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</si>
  <si>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</si>
  <si>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</si>
  <si>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</si>
  <si>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</si>
  <si>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</si>
  <si>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</si>
  <si>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</si>
  <si>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</si>
  <si>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</si>
  <si>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</si>
  <si>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</si>
  <si>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</si>
  <si>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</si>
  <si>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</si>
  <si>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</si>
  <si>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</si>
  <si>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</si>
  <si>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</si>
  <si>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</si>
  <si>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</si>
  <si>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</si>
  <si>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</si>
  <si>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</si>
  <si>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</si>
  <si>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</si>
  <si>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</si>
  <si>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</si>
  <si>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</si>
  <si>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</si>
  <si>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</si>
  <si>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</si>
  <si>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</si>
  <si>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</si>
  <si>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</si>
  <si>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</si>
  <si>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</si>
  <si>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</si>
  <si>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</si>
  <si>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</si>
  <si>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</si>
  <si>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</si>
  <si>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</si>
  <si>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</si>
  <si>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</si>
  <si>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</si>
  <si>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</si>
  <si>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</si>
  <si>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</si>
  <si>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</si>
  <si>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</si>
  <si>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</si>
  <si>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</si>
  <si>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</si>
  <si>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</si>
  <si>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</si>
  <si>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</si>
  <si>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</si>
  <si>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</si>
  <si>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</si>
  <si>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</si>
  <si>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</si>
  <si>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</si>
  <si>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</si>
  <si>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</si>
  <si>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</si>
  <si>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</si>
  <si>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</si>
  <si>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</si>
  <si>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</si>
  <si>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</si>
  <si>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</si>
  <si>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</si>
  <si>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</si>
  <si>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</si>
  <si>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</si>
  <si>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</si>
  <si>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</si>
  <si>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</si>
  <si>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</si>
  <si>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</si>
  <si>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</si>
  <si>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</si>
  <si>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</si>
  <si>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</si>
  <si>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</si>
  <si>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</si>
  <si>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</si>
  <si>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</si>
  <si>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</si>
  <si>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</si>
  <si>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</si>
  <si>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</si>
  <si>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</si>
  <si>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</si>
  <si>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</si>
  <si>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</si>
  <si>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</si>
  <si>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</si>
  <si>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</si>
  <si>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</si>
  <si>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</si>
  <si>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</si>
  <si>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</si>
  <si>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</si>
  <si>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</si>
  <si>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</si>
  <si>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</si>
  <si>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</si>
  <si>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</si>
  <si>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</si>
  <si>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</si>
  <si>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</si>
  <si>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</si>
  <si>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</si>
  <si>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</si>
  <si>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</si>
  <si>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</si>
  <si>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</si>
  <si>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</si>
  <si>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</si>
  <si>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</si>
  <si>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</si>
  <si>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</si>
  <si>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</si>
  <si>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</si>
  <si>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</si>
  <si>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</si>
  <si>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</si>
  <si>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</si>
  <si>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</si>
  <si>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</si>
  <si>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</si>
  <si>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</si>
  <si>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</si>
  <si>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</si>
  <si>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</si>
  <si>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</si>
  <si>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</si>
  <si>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</si>
  <si>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</si>
  <si>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</si>
  <si>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</si>
  <si>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</si>
  <si>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</si>
  <si>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</si>
  <si>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</si>
  <si>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</si>
  <si>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</si>
  <si>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</si>
  <si>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</si>
  <si>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</si>
  <si>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</si>
  <si>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</si>
  <si>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</si>
  <si>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</si>
  <si>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</si>
  <si>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</si>
  <si>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</si>
  <si>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</si>
  <si>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</si>
  <si>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</si>
  <si>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</si>
  <si>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</si>
  <si>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</si>
  <si>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</si>
  <si>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</si>
  <si>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</si>
  <si>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</si>
  <si>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</si>
  <si>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</si>
  <si>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</si>
  <si>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</si>
  <si>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</si>
  <si>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</si>
  <si>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</si>
  <si>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</si>
  <si>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</si>
  <si>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</si>
  <si>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</si>
  <si>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</si>
  <si>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</si>
  <si>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</si>
  <si>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</si>
  <si>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</si>
  <si>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</si>
  <si>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</si>
  <si>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</si>
  <si>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</si>
  <si>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</si>
  <si>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</si>
  <si>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</si>
  <si>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</si>
  <si>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</si>
  <si>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</si>
  <si>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</si>
  <si>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</si>
  <si>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</si>
  <si>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</si>
  <si>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</si>
  <si>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</si>
  <si>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</si>
  <si>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</si>
  <si>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</si>
  <si>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</si>
  <si>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</si>
  <si>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</si>
  <si>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</si>
  <si>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</si>
  <si>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</si>
  <si>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</si>
  <si>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</si>
  <si>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</si>
  <si>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</si>
  <si>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</si>
  <si>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</si>
  <si>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</si>
  <si>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</si>
  <si>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</si>
  <si>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</si>
  <si>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</si>
  <si>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</si>
  <si>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</si>
  <si>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</si>
  <si>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</si>
  <si>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</si>
  <si>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</si>
  <si>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</si>
  <si>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</si>
  <si>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</si>
  <si>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</si>
  <si>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</si>
  <si>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</si>
  <si>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</si>
  <si>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</si>
  <si>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</si>
  <si>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</si>
  <si>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</si>
  <si>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</si>
  <si>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</si>
  <si>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</si>
  <si>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</si>
  <si>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</si>
  <si>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</si>
  <si>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</si>
  <si>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</si>
  <si>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</si>
  <si>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</si>
  <si>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</si>
  <si>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</si>
  <si>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</si>
  <si>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</si>
  <si>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</si>
  <si>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</si>
  <si>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</si>
  <si>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</si>
  <si>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</si>
  <si>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</si>
  <si>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</si>
  <si>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</si>
  <si>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</si>
  <si>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</si>
  <si>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</si>
  <si>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</si>
  <si>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</si>
  <si>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</si>
  <si>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</si>
  <si>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</si>
  <si>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</si>
  <si>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</si>
  <si>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</si>
  <si>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</si>
  <si>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</si>
  <si>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</si>
  <si>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</si>
  <si>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</si>
  <si>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</si>
  <si>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</si>
  <si>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</si>
  <si>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</si>
  <si>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</si>
  <si>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</si>
  <si>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</si>
  <si>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</si>
  <si>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</si>
  <si>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</si>
  <si>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</si>
  <si>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</si>
  <si>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</si>
  <si>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</si>
  <si>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</si>
  <si>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</si>
  <si>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</si>
  <si>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</si>
  <si>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</si>
  <si>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</si>
  <si>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</si>
  <si>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</si>
  <si>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</si>
  <si>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</si>
  <si>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</si>
  <si>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</si>
  <si>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</si>
  <si>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</si>
  <si>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</si>
  <si>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</si>
  <si>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</si>
  <si>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</si>
  <si>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</si>
  <si>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</si>
  <si>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</si>
  <si>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</si>
  <si>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</si>
  <si>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</si>
  <si>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</si>
  <si>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</si>
  <si>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</si>
  <si>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</si>
  <si>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</si>
  <si>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</si>
  <si>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</si>
  <si>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</si>
  <si>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</si>
  <si>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</si>
  <si>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</si>
  <si>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</si>
  <si>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</si>
  <si>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</si>
  <si>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</si>
  <si>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</si>
  <si>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</si>
  <si>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</si>
  <si>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</si>
  <si>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</si>
  <si>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</si>
  <si>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</si>
  <si>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</si>
  <si>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</si>
  <si>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</si>
  <si>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</si>
  <si>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</si>
  <si>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</si>
  <si>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</si>
  <si>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</si>
  <si>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</si>
  <si>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</si>
  <si>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</si>
  <si>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</si>
  <si>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</si>
  <si>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</si>
  <si>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</si>
  <si>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</si>
  <si>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</si>
  <si>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</si>
  <si>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</si>
  <si>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</si>
  <si>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</si>
  <si>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</si>
  <si>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</si>
  <si>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</si>
  <si>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</si>
  <si>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</si>
  <si>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</si>
  <si>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</si>
  <si>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</si>
  <si>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</si>
  <si>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</si>
  <si>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</si>
  <si>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</si>
  <si>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</si>
  <si>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</si>
  <si>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</si>
  <si>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</si>
  <si>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</si>
  <si>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</si>
  <si>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</si>
  <si>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</si>
  <si>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</si>
  <si>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</si>
  <si>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</si>
  <si>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</si>
  <si>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</si>
  <si>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</si>
  <si>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</si>
  <si>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</si>
  <si>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</si>
  <si>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</si>
  <si>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</si>
  <si>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</si>
  <si>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</si>
  <si>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</si>
  <si>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</si>
  <si>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</si>
  <si>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</si>
  <si>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</si>
  <si>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</si>
  <si>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</si>
  <si>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</si>
  <si>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</si>
  <si>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</si>
  <si>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</si>
  <si>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</si>
  <si>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</si>
  <si>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</si>
  <si>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</si>
  <si>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</si>
  <si>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</si>
  <si>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</si>
  <si>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</si>
  <si>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</si>
  <si>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</si>
  <si>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</si>
  <si>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</si>
  <si>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</si>
  <si>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</si>
  <si>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</si>
  <si>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</si>
  <si>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</si>
  <si>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</si>
  <si>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</si>
  <si>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</si>
  <si>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</si>
  <si>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</si>
  <si>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</si>
  <si>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</si>
  <si>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</si>
  <si>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</si>
  <si>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</si>
  <si>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</si>
  <si>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</si>
  <si>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</si>
  <si>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</si>
  <si>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</si>
  <si>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</si>
  <si>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</si>
  <si>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</si>
  <si>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</si>
  <si>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</si>
  <si>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</si>
  <si>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</si>
  <si>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</si>
  <si>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</si>
  <si>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</si>
  <si>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</si>
  <si>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</si>
  <si>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</si>
  <si>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</si>
  <si>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</si>
  <si>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</si>
  <si>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</si>
  <si>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</si>
  <si>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</si>
  <si>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</si>
  <si>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</si>
  <si>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</si>
  <si>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</si>
  <si>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</si>
  <si>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</si>
  <si>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</si>
  <si>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</si>
  <si>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</si>
  <si>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</si>
  <si>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</si>
  <si>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</si>
  <si>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</si>
  <si>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</si>
  <si>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</si>
  <si>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</si>
  <si>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</si>
  <si>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</si>
  <si>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</si>
  <si>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</si>
  <si>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</si>
  <si>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</si>
  <si>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</si>
  <si>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</si>
  <si>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</si>
  <si>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</si>
  <si>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</si>
  <si>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</si>
  <si>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</si>
  <si>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</si>
  <si>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</si>
  <si>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</si>
  <si>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</si>
  <si>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</si>
  <si>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</si>
  <si>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</si>
  <si>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</si>
  <si>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</si>
  <si>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</si>
  <si>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</si>
  <si>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</si>
  <si>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</si>
  <si>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</si>
  <si>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</si>
  <si>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</si>
  <si>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</si>
  <si>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</si>
  <si>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</si>
  <si>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</si>
  <si>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</si>
  <si>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</si>
  <si>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</si>
  <si>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</si>
  <si>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</si>
  <si>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</si>
  <si>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</si>
  <si>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</si>
  <si>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</si>
  <si>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</si>
  <si>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</si>
  <si>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</si>
  <si>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</si>
  <si>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</si>
  <si>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</si>
  <si>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</si>
  <si>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</si>
  <si>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</si>
  <si>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</si>
  <si>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</si>
  <si>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</si>
  <si>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</si>
  <si>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</si>
  <si>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</si>
  <si>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</si>
  <si>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</si>
  <si>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</si>
  <si>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</si>
  <si>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</si>
  <si>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</si>
  <si>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</si>
  <si>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</si>
  <si>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</si>
  <si>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</si>
  <si>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</si>
  <si>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</si>
  <si>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</si>
  <si>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</si>
  <si>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</si>
  <si>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</si>
  <si>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</si>
  <si>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</si>
  <si>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</si>
  <si>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</si>
  <si>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</si>
  <si>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</si>
  <si>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</si>
  <si>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</si>
  <si>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</si>
  <si>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</si>
  <si>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</si>
  <si>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</si>
  <si>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</si>
  <si>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</si>
  <si>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</si>
  <si>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</si>
  <si>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</si>
  <si>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</si>
  <si>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</si>
  <si>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</si>
  <si>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</si>
  <si>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</si>
  <si>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</si>
  <si>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</si>
  <si>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</si>
  <si>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</si>
  <si>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</si>
  <si>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</si>
  <si>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</si>
  <si>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</si>
  <si>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</si>
  <si>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</si>
  <si>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</si>
  <si>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</si>
  <si>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</si>
  <si>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</si>
  <si>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</si>
  <si>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</si>
  <si>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</si>
  <si>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</si>
  <si>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</si>
  <si>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</si>
  <si>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</si>
  <si>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</si>
  <si>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</si>
  <si>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</si>
  <si>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</si>
  <si>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</si>
  <si>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</si>
  <si>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</si>
  <si>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</si>
  <si>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</si>
  <si>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</si>
  <si>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</si>
  <si>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</si>
  <si>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</si>
  <si>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</si>
  <si>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</si>
  <si>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</si>
  <si>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</si>
  <si>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</si>
  <si>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</si>
  <si>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</si>
  <si>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</si>
  <si>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</si>
  <si>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</si>
  <si>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</si>
  <si>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</si>
  <si>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</si>
  <si>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</si>
  <si>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</si>
  <si>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</si>
  <si>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</si>
  <si>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</si>
  <si>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</si>
  <si>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</si>
  <si>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</si>
  <si>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</si>
  <si>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</si>
  <si>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</si>
  <si>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</si>
  <si>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</si>
  <si>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</si>
  <si>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</si>
  <si>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</si>
  <si>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</si>
  <si>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</si>
  <si>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</si>
  <si>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</si>
  <si>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</si>
  <si>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</si>
  <si>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</si>
  <si>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</si>
  <si>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</si>
  <si>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</si>
  <si>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</si>
  <si>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</si>
  <si>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</si>
  <si>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</si>
  <si>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</si>
  <si>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</si>
  <si>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</si>
  <si>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</si>
  <si>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</si>
  <si>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</si>
  <si>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</si>
  <si>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</si>
  <si>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</si>
  <si>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</si>
  <si>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</si>
  <si>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</si>
  <si>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</si>
  <si>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</si>
  <si>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</si>
  <si>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</si>
  <si>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</si>
  <si>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</si>
  <si>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</si>
  <si>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</si>
  <si>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</si>
  <si>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</si>
  <si>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</si>
  <si>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</si>
  <si>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</si>
  <si>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</si>
  <si>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</si>
  <si>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</si>
  <si>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</si>
  <si>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</si>
  <si>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</si>
  <si>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</si>
  <si>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</si>
  <si>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</si>
  <si>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</si>
  <si>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</si>
  <si>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</si>
  <si>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</si>
  <si>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</si>
  <si>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</si>
  <si>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</si>
  <si>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</si>
  <si>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</si>
  <si>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</si>
  <si>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</si>
  <si>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</si>
  <si>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</si>
  <si>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</si>
  <si>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</si>
  <si>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</si>
  <si>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</si>
  <si>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</si>
  <si>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</si>
  <si>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</si>
  <si>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</si>
  <si>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</si>
  <si>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</si>
  <si>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</si>
  <si>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</si>
  <si>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</si>
  <si>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</si>
  <si>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</si>
  <si>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</si>
  <si>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</si>
  <si>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</si>
  <si>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</si>
  <si>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</si>
  <si>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</si>
  <si>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</si>
  <si>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</si>
  <si>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</si>
  <si>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</si>
  <si>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</si>
  <si>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</si>
  <si>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</si>
  <si>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</si>
  <si>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</si>
  <si>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</si>
  <si>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</si>
  <si>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</si>
  <si>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</si>
  <si>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</si>
  <si>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</si>
  <si>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</si>
  <si>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</si>
  <si>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</si>
  <si>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</si>
  <si>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</si>
  <si>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</si>
  <si>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</si>
  <si>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</si>
  <si>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</si>
  <si>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</si>
  <si>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</si>
  <si>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</si>
  <si>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</si>
  <si>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</si>
  <si>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</si>
  <si>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</si>
  <si>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</si>
  <si>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</si>
  <si>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</si>
  <si>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</si>
  <si>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</si>
  <si>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</si>
  <si>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</si>
  <si>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</si>
  <si>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</si>
  <si>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</si>
  <si>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</si>
  <si>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</si>
  <si>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</si>
  <si>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</si>
  <si>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</si>
  <si>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</si>
  <si>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</si>
  <si>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</si>
  <si>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</si>
  <si>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</si>
  <si>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</si>
  <si>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</si>
  <si>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</si>
  <si>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</si>
  <si>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</si>
  <si>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</si>
  <si>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</si>
  <si>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</si>
  <si>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</si>
  <si>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</si>
  <si>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</si>
  <si>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</si>
  <si>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</si>
  <si>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</si>
  <si>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</si>
  <si>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</si>
  <si>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</si>
  <si>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</si>
  <si>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</si>
  <si>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</si>
  <si>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</si>
  <si>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</si>
  <si>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</si>
  <si>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</si>
  <si>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</si>
  <si>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</si>
  <si>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</si>
  <si>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</si>
  <si>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</si>
  <si>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</si>
  <si>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</si>
  <si>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</si>
  <si>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</si>
  <si>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</si>
  <si>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</si>
  <si>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</si>
  <si>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</si>
  <si>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</si>
  <si>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</si>
  <si>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</si>
  <si>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</si>
  <si>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</si>
  <si>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</si>
  <si>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</si>
  <si>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</si>
  <si>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</si>
  <si>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</si>
  <si>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</si>
  <si>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</si>
  <si>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</si>
  <si>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</si>
  <si>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</si>
  <si>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</si>
  <si>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</si>
  <si>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</si>
  <si>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</si>
  <si>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</si>
  <si>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</si>
  <si>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</si>
  <si>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</si>
  <si>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</si>
  <si>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</si>
  <si>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</si>
  <si>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</si>
  <si>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</si>
  <si>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</si>
  <si>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</si>
  <si>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</si>
  <si>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</si>
  <si>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</si>
  <si>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</si>
  <si>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</si>
  <si>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</si>
  <si>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</si>
  <si>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</si>
  <si>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</si>
  <si>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</si>
  <si>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</si>
  <si>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</si>
  <si>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</si>
  <si>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</si>
  <si>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</si>
  <si>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</si>
  <si>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</si>
  <si>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</si>
  <si>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</si>
  <si>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</si>
  <si>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</si>
  <si>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</si>
  <si>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</si>
  <si>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</si>
  <si>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</si>
  <si>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</si>
  <si>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</si>
  <si>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</si>
  <si>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</si>
  <si>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</si>
  <si>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</si>
  <si>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</si>
  <si>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</si>
  <si>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</si>
  <si>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</si>
  <si>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</si>
  <si>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</si>
  <si>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</si>
  <si>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</si>
  <si>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</si>
  <si>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</si>
  <si>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</si>
  <si>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</si>
  <si>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</si>
  <si>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</si>
  <si>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</si>
  <si>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</si>
  <si>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</si>
  <si>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</si>
  <si>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</si>
  <si>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</si>
  <si>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</si>
  <si>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</si>
  <si>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</si>
  <si>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</si>
  <si>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</si>
  <si>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</si>
  <si>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</si>
  <si>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</si>
  <si>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</si>
  <si>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</si>
  <si>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</si>
  <si>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</si>
  <si>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</si>
  <si>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</si>
  <si>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</si>
  <si>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</si>
  <si>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</si>
  <si>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</si>
  <si>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</si>
  <si>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</si>
  <si>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</si>
  <si>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</si>
  <si>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</si>
  <si>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</si>
  <si>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</si>
  <si>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</si>
  <si>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</si>
  <si>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</si>
  <si>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</si>
  <si>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</si>
  <si>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</si>
  <si>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</si>
  <si>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</si>
  <si>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</si>
  <si>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</si>
  <si>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</si>
  <si>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</si>
  <si>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</si>
  <si>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</si>
  <si>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</si>
  <si>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</si>
  <si>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</si>
  <si>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</si>
  <si>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</si>
  <si>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</si>
  <si>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</si>
  <si>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</si>
  <si>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</si>
  <si>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</si>
  <si>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</si>
  <si>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</si>
  <si>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</si>
  <si>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</si>
  <si>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</si>
  <si>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</si>
  <si>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</si>
  <si>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</si>
  <si>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</si>
  <si>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</si>
  <si>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</si>
  <si>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</si>
  <si>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</si>
  <si>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</si>
  <si>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</si>
  <si>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</si>
  <si>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</si>
  <si>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</si>
  <si>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</si>
  <si>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</si>
  <si>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</si>
  <si>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</si>
  <si>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</si>
  <si>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</si>
  <si>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</si>
  <si>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</si>
  <si>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</si>
  <si>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</si>
  <si>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</si>
  <si>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</si>
  <si>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</si>
  <si>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</si>
  <si>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</si>
  <si>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</si>
  <si>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</si>
  <si>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</si>
  <si>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</si>
  <si>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</si>
  <si>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</si>
  <si>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</si>
  <si>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</si>
  <si>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</si>
  <si>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</si>
  <si>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</si>
  <si>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</si>
  <si>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</si>
  <si>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</si>
  <si>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</si>
  <si>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</si>
  <si>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</si>
  <si>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</si>
  <si>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</si>
  <si>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</si>
  <si>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</si>
  <si>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</si>
  <si>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</si>
  <si>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</si>
  <si>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</si>
  <si>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</si>
  <si>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</si>
  <si>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</si>
  <si>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</si>
  <si>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</si>
  <si>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</si>
  <si>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</si>
  <si>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</si>
  <si>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</si>
  <si>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</si>
  <si>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</si>
  <si>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</si>
  <si>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</si>
  <si>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</si>
  <si>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</si>
  <si>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</si>
  <si>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</si>
  <si>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</si>
  <si>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</si>
  <si>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</si>
  <si>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</si>
  <si>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</si>
  <si>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</si>
  <si>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</si>
  <si>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</si>
  <si>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</si>
  <si>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</si>
  <si>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</si>
  <si>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</si>
  <si>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</si>
  <si>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</si>
  <si>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</si>
  <si>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</si>
  <si>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</si>
  <si>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</si>
  <si>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</si>
  <si>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</si>
  <si>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</si>
  <si>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</si>
  <si>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</si>
  <si>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</si>
  <si>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</si>
  <si>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</si>
  <si>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</si>
  <si>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</si>
  <si>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</si>
  <si>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</si>
  <si>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</si>
  <si>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</si>
  <si>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</si>
  <si>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</si>
  <si>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</si>
  <si>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</si>
  <si>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</si>
  <si>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</si>
  <si>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</si>
  <si>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</si>
  <si>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</si>
  <si>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</si>
  <si>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</si>
  <si>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</si>
  <si>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</si>
  <si>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</si>
  <si>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</si>
  <si>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</si>
  <si>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</si>
  <si>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</si>
  <si>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</si>
  <si>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</si>
  <si>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</si>
  <si>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</si>
  <si>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</si>
  <si>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</si>
  <si>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</si>
  <si>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</si>
  <si>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</si>
  <si>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</si>
  <si>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</si>
  <si>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</si>
  <si>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</si>
  <si>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</si>
  <si>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</si>
  <si>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</si>
  <si>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</si>
  <si>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</si>
  <si>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</si>
  <si>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</si>
  <si>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</si>
  <si>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</si>
  <si>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</si>
  <si>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</si>
  <si>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</si>
  <si>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</si>
  <si>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</si>
  <si>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</si>
  <si>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</si>
  <si>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</si>
  <si>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</si>
  <si>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</si>
  <si>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</si>
  <si>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</si>
  <si>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</si>
  <si>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</si>
  <si>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</si>
  <si>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</si>
  <si>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</si>
  <si>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</si>
  <si>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</si>
  <si>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</si>
  <si>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</si>
  <si>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</si>
  <si>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</si>
  <si>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</si>
  <si>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</si>
  <si>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</si>
  <si>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</si>
  <si>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</si>
  <si>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</si>
  <si>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</si>
  <si>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</si>
  <si>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</si>
  <si>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</si>
  <si>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</si>
  <si>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</si>
  <si>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</si>
  <si>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</si>
  <si>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</si>
  <si>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</si>
  <si>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</si>
  <si>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</si>
  <si>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</si>
  <si>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</si>
  <si>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</si>
  <si>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</si>
  <si>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</si>
  <si>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</si>
  <si>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</si>
  <si>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</si>
  <si>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</si>
  <si>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</si>
  <si>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</si>
  <si>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</si>
  <si>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</si>
  <si>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</si>
  <si>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</si>
  <si>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</si>
  <si>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</si>
  <si>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</si>
  <si>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</si>
  <si>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</si>
  <si>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</si>
  <si>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</si>
  <si>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</si>
  <si>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</si>
  <si>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</si>
  <si>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</si>
  <si>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</si>
  <si>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</si>
  <si>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</si>
  <si>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</si>
  <si>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</si>
  <si>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</si>
  <si>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</si>
  <si>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</si>
  <si>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</si>
  <si>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</si>
  <si>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</si>
  <si>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</si>
  <si>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</si>
  <si>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</si>
  <si>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</si>
  <si>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</si>
  <si>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</si>
  <si>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</si>
  <si>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</si>
  <si>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</si>
  <si>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</si>
  <si>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</si>
  <si>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</si>
  <si>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</si>
  <si>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</si>
  <si>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</si>
  <si>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</si>
  <si>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</si>
  <si>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</si>
  <si>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</si>
  <si>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</si>
  <si>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</si>
  <si>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</si>
  <si>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</si>
  <si>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</si>
  <si>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</si>
  <si>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</si>
  <si>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</si>
  <si>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</si>
  <si>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</si>
  <si>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</si>
  <si>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</si>
  <si>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</si>
  <si>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</si>
  <si>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</si>
  <si>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</si>
  <si>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</si>
  <si>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</si>
  <si>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</si>
  <si>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</si>
  <si>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</si>
  <si>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</si>
  <si>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</si>
  <si>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</si>
  <si>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</si>
  <si>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</si>
  <si>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</si>
  <si>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</si>
  <si>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</si>
  <si>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</si>
  <si>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</si>
  <si>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</si>
  <si>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</si>
  <si>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</si>
  <si>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</si>
  <si>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</si>
  <si>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</si>
  <si>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</si>
  <si>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</si>
  <si>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</si>
  <si>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</si>
  <si>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</si>
  <si>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</si>
  <si>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</si>
  <si>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</si>
  <si>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</si>
  <si>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</si>
  <si>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</si>
  <si>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</si>
  <si>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</si>
  <si>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</si>
  <si>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</si>
  <si>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</si>
  <si>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</si>
  <si>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</si>
  <si>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</si>
  <si>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</si>
  <si>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</si>
  <si>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</si>
  <si>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</si>
  <si>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</si>
  <si>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</si>
  <si>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</si>
  <si>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</si>
  <si>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</si>
  <si>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</si>
  <si>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</si>
  <si>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</si>
  <si>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</si>
  <si>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</si>
  <si>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</si>
  <si>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</si>
  <si>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</si>
  <si>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</si>
  <si>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</si>
  <si>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</si>
  <si>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</si>
  <si>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</si>
  <si>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</si>
  <si>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</si>
  <si>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</si>
  <si>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</si>
  <si>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</si>
  <si>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</si>
  <si>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</si>
  <si>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</si>
  <si>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</si>
  <si>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</si>
  <si>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</si>
  <si>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</si>
  <si>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</si>
  <si>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</si>
  <si>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</si>
  <si>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</si>
  <si>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</si>
  <si>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</si>
  <si>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</si>
  <si>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</si>
  <si>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</si>
  <si>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</si>
  <si>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</si>
  <si>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</si>
  <si>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</si>
  <si>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</si>
  <si>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</si>
  <si>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</si>
  <si>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</si>
  <si>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</si>
  <si>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</si>
  <si>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</si>
  <si>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</si>
  <si>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</si>
  <si>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</si>
  <si>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</si>
  <si>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</si>
  <si>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</si>
  <si>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</si>
  <si>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</si>
  <si>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</si>
  <si>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</si>
  <si>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</si>
  <si>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</si>
  <si>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</si>
  <si>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</si>
  <si>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</si>
  <si>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</si>
  <si>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</si>
  <si>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</si>
  <si>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</si>
  <si>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</si>
  <si>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</si>
  <si>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</si>
  <si>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</si>
  <si>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</si>
  <si>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</si>
  <si>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</si>
  <si>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</si>
  <si>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</si>
  <si>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</si>
  <si>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</si>
  <si>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</si>
  <si>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</si>
  <si>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</si>
  <si>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</si>
  <si>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</si>
  <si>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</si>
  <si>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</si>
  <si>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</si>
  <si>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</si>
  <si>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</si>
  <si>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</si>
  <si>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</si>
  <si>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</si>
  <si>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</si>
  <si>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</si>
  <si>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</si>
  <si>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</si>
  <si>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</si>
  <si>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</si>
  <si>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</si>
  <si>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</si>
  <si>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</si>
  <si>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</si>
  <si>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</si>
  <si>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</si>
  <si>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</si>
  <si>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</si>
  <si>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</si>
  <si>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</si>
  <si>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</si>
  <si>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</si>
  <si>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</si>
  <si>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</si>
  <si>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</si>
  <si>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</si>
  <si>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</si>
  <si>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</si>
  <si>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</si>
  <si>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</si>
  <si>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</si>
  <si>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</si>
  <si>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</si>
  <si>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</si>
  <si>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</si>
  <si>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</si>
  <si>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</si>
  <si>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</si>
  <si>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</si>
  <si>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</si>
  <si>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</si>
  <si>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</si>
  <si>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</si>
  <si>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</si>
  <si>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</si>
  <si>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</si>
  <si>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</si>
  <si>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</si>
  <si>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</si>
  <si>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</si>
  <si>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</si>
  <si>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</si>
  <si>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</si>
  <si>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</si>
  <si>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</si>
  <si>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</si>
  <si>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</si>
  <si>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</si>
  <si>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</si>
  <si>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</si>
  <si>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</si>
  <si>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</si>
  <si>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</si>
  <si>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</si>
  <si>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</si>
  <si>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</si>
  <si>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</si>
  <si>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</si>
  <si>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</si>
  <si>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</si>
  <si>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</si>
  <si>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</si>
  <si>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</si>
  <si>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</si>
  <si>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</si>
  <si>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</si>
  <si>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</si>
  <si>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</si>
  <si>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</si>
  <si>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</si>
  <si>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</si>
  <si>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</si>
  <si>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</si>
  <si>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</si>
  <si>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</si>
  <si>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</si>
  <si>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</si>
  <si>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</si>
  <si>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</si>
  <si>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</si>
  <si>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</si>
  <si>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</si>
  <si>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</si>
  <si>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</si>
  <si>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</si>
  <si>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</si>
  <si>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</si>
  <si>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</si>
  <si>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</si>
  <si>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</si>
  <si>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</si>
  <si>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</si>
  <si>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</si>
  <si>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</si>
  <si>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</si>
  <si>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</si>
  <si>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</si>
  <si>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</si>
  <si>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</si>
  <si>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</si>
  <si>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</si>
  <si>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</si>
  <si>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</si>
  <si>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</si>
  <si>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</si>
  <si>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</si>
  <si>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</si>
  <si>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</si>
  <si>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</si>
  <si>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</si>
  <si>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</si>
  <si>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</si>
  <si>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</si>
  <si>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</si>
  <si>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</si>
  <si>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</si>
  <si>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</si>
  <si>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</si>
  <si>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</si>
  <si>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</si>
  <si>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</si>
  <si>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</si>
  <si>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</si>
  <si>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</si>
  <si>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</si>
  <si>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</si>
  <si>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</si>
  <si>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</si>
  <si>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</si>
  <si>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</si>
  <si>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</si>
  <si>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</si>
  <si>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</si>
  <si>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</si>
  <si>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</si>
  <si>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</si>
  <si>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</si>
  <si>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</si>
  <si>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</si>
  <si>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</si>
  <si>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</si>
  <si>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</si>
  <si>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</si>
  <si>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</si>
  <si>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</si>
  <si>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</si>
  <si>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</si>
  <si>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</si>
  <si>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</si>
  <si>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</si>
  <si>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</si>
  <si>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</si>
  <si>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</si>
  <si>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</si>
  <si>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</si>
  <si>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</si>
  <si>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</si>
  <si>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</si>
  <si>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</si>
  <si>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</si>
  <si>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</si>
  <si>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</si>
  <si>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</si>
  <si>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</si>
  <si>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</si>
  <si>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</si>
  <si>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</si>
  <si>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</si>
  <si>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</si>
  <si>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</si>
  <si>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</si>
  <si>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</si>
  <si>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</si>
  <si>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</si>
  <si>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</si>
  <si>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</si>
  <si>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</si>
  <si>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</si>
  <si>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</si>
  <si>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</si>
  <si>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</si>
  <si>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</si>
  <si>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</si>
  <si>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</si>
  <si>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</si>
  <si>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</si>
  <si>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</si>
  <si>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</si>
  <si>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</si>
  <si>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</si>
  <si>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</si>
  <si>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</si>
  <si>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</si>
  <si>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</si>
  <si>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</si>
  <si>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</si>
  <si>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</si>
  <si>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</si>
  <si>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</si>
  <si>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</si>
  <si>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</si>
  <si>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</si>
  <si>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</si>
  <si>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</si>
  <si>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</si>
  <si>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</si>
  <si>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</si>
  <si>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</si>
  <si>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</si>
  <si>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</si>
  <si>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</si>
  <si>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</si>
  <si>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</si>
  <si>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</si>
  <si>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</si>
  <si>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</si>
  <si>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</si>
  <si>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</si>
  <si>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</si>
  <si>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</si>
  <si>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</si>
  <si>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</si>
  <si>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</si>
  <si>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</si>
  <si>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</si>
  <si>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</si>
  <si>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</si>
  <si>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</si>
  <si>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</si>
  <si>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</si>
  <si>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</si>
  <si>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</si>
  <si>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</si>
  <si>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</si>
  <si>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</si>
  <si>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</si>
  <si>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</si>
  <si>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</si>
  <si>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</si>
  <si>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</si>
  <si>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</si>
  <si>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</si>
  <si>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</si>
  <si>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</si>
  <si>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</si>
  <si>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</si>
  <si>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</si>
  <si>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</si>
  <si>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</si>
  <si>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</si>
  <si>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</si>
  <si>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</si>
  <si>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</si>
  <si>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</si>
  <si>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</si>
  <si>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</si>
  <si>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</si>
  <si>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</si>
  <si>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</si>
  <si>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</si>
  <si>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</si>
  <si>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</si>
  <si>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</si>
  <si>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</si>
  <si>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</si>
  <si>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</si>
  <si>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</si>
  <si>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</si>
  <si>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</si>
  <si>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</si>
  <si>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</si>
  <si>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</si>
  <si>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</si>
  <si>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</si>
  <si>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</si>
  <si>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</si>
  <si>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</si>
  <si>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</si>
  <si>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</si>
  <si>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</si>
  <si>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</si>
  <si>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</si>
  <si>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</si>
  <si>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</si>
  <si>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</si>
  <si>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</si>
  <si>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</si>
  <si>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</si>
  <si>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</si>
  <si>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</si>
  <si>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</si>
  <si>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</si>
  <si>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</si>
  <si>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</si>
  <si>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</si>
  <si>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</si>
  <si>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</si>
  <si>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</si>
  <si>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</si>
  <si>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</si>
  <si>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</si>
  <si>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</si>
  <si>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</si>
  <si>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</si>
  <si>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</si>
  <si>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</si>
  <si>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</si>
  <si>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</si>
  <si>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</si>
  <si>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</si>
  <si>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</si>
  <si>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</si>
  <si>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</si>
  <si>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</si>
  <si>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</si>
  <si>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</si>
  <si>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</si>
  <si>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</si>
  <si>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</si>
  <si>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</si>
  <si>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</si>
  <si>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</si>
  <si>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</si>
  <si>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</si>
  <si>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</si>
  <si>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</si>
  <si>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</si>
  <si>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</si>
  <si>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</si>
  <si>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</si>
  <si>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</si>
  <si>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</si>
  <si>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</si>
  <si>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</si>
  <si>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</si>
  <si>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</si>
  <si>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</si>
  <si>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</si>
  <si>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</si>
  <si>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</si>
  <si>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</si>
  <si>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</si>
  <si>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</si>
  <si>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</si>
  <si>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</si>
  <si>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</si>
  <si>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</si>
  <si>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</si>
  <si>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</si>
  <si>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</si>
  <si>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</si>
  <si>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</si>
  <si>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</si>
  <si>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</si>
  <si>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</si>
  <si>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</si>
  <si>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</si>
  <si>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</si>
  <si>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</si>
  <si>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</si>
  <si>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</si>
  <si>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</si>
  <si>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</si>
  <si>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</si>
  <si>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</si>
  <si>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</si>
  <si>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</si>
  <si>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</si>
  <si>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</si>
  <si>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</si>
  <si>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</si>
  <si>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</si>
  <si>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</si>
  <si>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</si>
  <si>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</si>
  <si>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</si>
  <si>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</si>
  <si>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</si>
  <si>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</si>
  <si>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</si>
  <si>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</si>
  <si>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</si>
  <si>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</si>
  <si>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</si>
  <si>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</si>
  <si>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</si>
  <si>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</si>
  <si>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</si>
  <si>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</si>
  <si>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</si>
  <si>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</si>
  <si>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</si>
  <si>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</si>
  <si>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</si>
  <si>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</si>
  <si>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</si>
  <si>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</si>
  <si>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</si>
  <si>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</si>
  <si>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</si>
  <si>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</si>
  <si>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</si>
  <si>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</si>
  <si>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</si>
  <si>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</si>
  <si>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</si>
  <si>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</si>
  <si>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</si>
  <si>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</si>
  <si>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</si>
  <si>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</si>
  <si>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</si>
  <si>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</si>
  <si>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</si>
  <si>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</si>
  <si>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</si>
  <si>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</si>
  <si>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</si>
  <si>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</si>
  <si>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</si>
  <si>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</si>
  <si>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</si>
  <si>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</si>
  <si>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</si>
  <si>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</si>
  <si>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</si>
  <si>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</si>
  <si>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</si>
  <si>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</si>
  <si>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</si>
  <si>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</si>
  <si>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</si>
  <si>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</si>
  <si>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</si>
  <si>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</si>
  <si>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</si>
  <si>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</si>
  <si>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</si>
  <si>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</si>
  <si>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</si>
  <si>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</si>
  <si>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</si>
  <si>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</si>
  <si>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</si>
  <si>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</si>
  <si>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</si>
  <si>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</si>
  <si>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</si>
  <si>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</si>
  <si>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</si>
  <si>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</si>
  <si>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</si>
  <si>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</si>
  <si>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</si>
  <si>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</si>
  <si>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</si>
  <si>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</si>
  <si>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</si>
  <si>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</si>
  <si>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</si>
  <si>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</si>
  <si>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</si>
  <si>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</si>
  <si>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</si>
  <si>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</si>
  <si>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</si>
  <si>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</si>
  <si>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</si>
  <si>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</si>
  <si>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</si>
  <si>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</si>
  <si>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</si>
  <si>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</si>
  <si>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</si>
  <si>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</si>
  <si>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</si>
  <si>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</si>
  <si>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</si>
  <si>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</si>
  <si>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</si>
  <si>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</si>
  <si>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</si>
  <si>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</si>
  <si>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</si>
  <si>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</si>
  <si>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</si>
  <si>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</si>
  <si>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</si>
  <si>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</si>
  <si>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</si>
  <si>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</si>
  <si>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</si>
  <si>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</si>
  <si>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</si>
  <si>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</si>
  <si>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</si>
  <si>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</si>
  <si>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</si>
  <si>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</si>
  <si>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</si>
  <si>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</si>
  <si>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</si>
  <si>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</si>
  <si>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</si>
  <si>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</si>
  <si>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</si>
  <si>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</si>
  <si>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</si>
  <si>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</si>
  <si>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</si>
  <si>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</si>
  <si>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</si>
  <si>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</si>
  <si>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</si>
  <si>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</si>
  <si>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</si>
  <si>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</si>
  <si>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</si>
  <si>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</si>
  <si>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</si>
  <si>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</si>
  <si>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</si>
  <si>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</si>
  <si>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</si>
  <si>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</si>
  <si>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</si>
  <si>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</si>
  <si>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</si>
  <si>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</si>
  <si>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</si>
  <si>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</si>
  <si>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</si>
  <si>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</si>
  <si>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</si>
  <si>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</si>
  <si>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</si>
  <si>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</si>
  <si>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</si>
  <si>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</si>
  <si>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</si>
  <si>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</si>
  <si>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</si>
  <si>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</si>
  <si>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</si>
  <si>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</si>
  <si>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</si>
  <si>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</si>
  <si>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</si>
  <si>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</si>
  <si>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</si>
  <si>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</si>
  <si>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</si>
  <si>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</si>
  <si>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</si>
  <si>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</si>
  <si>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</si>
  <si>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</si>
  <si>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</si>
  <si>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</si>
  <si>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</si>
  <si>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</si>
  <si>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</si>
  <si>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</si>
  <si>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</si>
  <si>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</si>
  <si>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</si>
  <si>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</si>
  <si>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</si>
  <si>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</si>
  <si>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</si>
  <si>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</si>
  <si>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</si>
  <si>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</si>
  <si>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</si>
  <si>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</si>
  <si>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</si>
  <si>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</si>
  <si>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</si>
  <si>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</si>
  <si>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</si>
  <si>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</si>
  <si>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</si>
  <si>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</si>
  <si>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</si>
  <si>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</si>
  <si>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</si>
  <si>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</si>
  <si>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</si>
  <si>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</si>
  <si>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</si>
  <si>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</si>
  <si>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</si>
  <si>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</si>
  <si>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</si>
  <si>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</si>
  <si>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</si>
  <si>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</si>
  <si>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</si>
  <si>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</si>
  <si>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</si>
  <si>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</si>
  <si>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</si>
  <si>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</si>
  <si>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</si>
  <si>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</si>
  <si>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</si>
  <si>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</si>
  <si>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</si>
  <si>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</si>
  <si>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</si>
  <si>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</si>
  <si>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</si>
  <si>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</si>
  <si>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</si>
  <si>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</si>
  <si>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</si>
  <si>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</si>
  <si>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</si>
  <si>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</si>
  <si>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</si>
  <si>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</si>
  <si>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</si>
  <si>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</si>
  <si>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</si>
  <si>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</si>
  <si>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</si>
  <si>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</si>
  <si>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</si>
  <si>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</si>
  <si>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</si>
  <si>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</si>
  <si>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</si>
  <si>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</si>
  <si>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</si>
  <si>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</si>
  <si>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</si>
  <si>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</si>
  <si>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</si>
  <si>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</si>
  <si>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</si>
  <si>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</si>
  <si>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</si>
  <si>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</si>
  <si>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</si>
  <si>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</si>
  <si>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</si>
  <si>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</si>
  <si>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</si>
  <si>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</si>
  <si>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</si>
  <si>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</si>
  <si>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</si>
  <si>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</si>
  <si>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</si>
  <si>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</si>
  <si>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</si>
  <si>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</si>
  <si>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</si>
  <si>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</si>
  <si>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</si>
  <si>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</si>
  <si>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</si>
  <si>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</si>
  <si>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</si>
  <si>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</si>
  <si>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</si>
  <si>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</si>
  <si>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</si>
  <si>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</si>
  <si>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</si>
  <si>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</si>
  <si>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</si>
  <si>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</si>
  <si>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</si>
  <si>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</si>
  <si>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</si>
  <si>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</si>
  <si>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</si>
  <si>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</si>
  <si>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</si>
  <si>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</si>
  <si>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</si>
  <si>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</si>
  <si>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</si>
  <si>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</si>
  <si>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</si>
  <si>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</si>
  <si>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</si>
  <si>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</si>
  <si>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</si>
  <si>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</si>
  <si>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</si>
  <si>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</si>
  <si>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</si>
  <si>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</si>
  <si>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</si>
  <si>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</si>
  <si>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</si>
  <si>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</si>
  <si>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</si>
  <si>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</si>
  <si>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</si>
  <si>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</si>
  <si>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</si>
  <si>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</si>
  <si>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</si>
  <si>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</si>
  <si>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</si>
  <si>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</si>
  <si>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</si>
  <si>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</si>
  <si>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</si>
  <si>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</si>
  <si>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</si>
  <si>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</si>
  <si>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</si>
  <si>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</si>
  <si>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</si>
  <si>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</si>
  <si>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</si>
  <si>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</si>
  <si>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</si>
  <si>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</si>
  <si>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</si>
  <si>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</si>
  <si>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</si>
  <si>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</si>
  <si>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</si>
  <si>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</si>
  <si>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</si>
  <si>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</si>
  <si>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</si>
  <si>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</si>
  <si>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</si>
  <si>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</si>
  <si>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</si>
  <si>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</si>
  <si>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</si>
  <si>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</si>
  <si>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</si>
  <si>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</si>
  <si>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</si>
  <si>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</si>
  <si>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</si>
  <si>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</si>
  <si>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</si>
  <si>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</si>
  <si>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</si>
  <si>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</si>
  <si>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</si>
  <si>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</si>
  <si>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</si>
  <si>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</si>
  <si>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</si>
  <si>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</si>
  <si>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</si>
  <si>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</si>
  <si>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</si>
  <si>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</si>
  <si>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</si>
  <si>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</si>
  <si>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</si>
  <si>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</si>
  <si>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</si>
  <si>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</si>
  <si>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</si>
  <si>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</si>
  <si>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</si>
  <si>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</si>
  <si>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</si>
  <si>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</si>
  <si>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</si>
  <si>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</si>
  <si>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</si>
  <si>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</si>
  <si>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</si>
  <si>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</si>
  <si>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</si>
  <si>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</si>
  <si>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</si>
  <si>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</si>
  <si>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</si>
  <si>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</si>
  <si>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</si>
  <si>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</si>
  <si>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</si>
  <si>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</si>
  <si>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</si>
  <si>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</si>
  <si>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</si>
  <si>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</si>
  <si>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</si>
  <si>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</si>
  <si>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</si>
  <si>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</si>
  <si>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</si>
  <si>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</si>
  <si>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</si>
  <si>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</si>
  <si>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</si>
  <si>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</si>
  <si>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</si>
  <si>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</si>
  <si>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</si>
  <si>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</si>
  <si>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</si>
  <si>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</si>
  <si>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</si>
  <si>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</si>
  <si>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</si>
  <si>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</si>
  <si>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</si>
  <si>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</si>
  <si>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</si>
  <si>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</si>
  <si>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</si>
  <si>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</si>
  <si>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</si>
  <si>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</si>
  <si>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</si>
  <si>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</si>
  <si>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</si>
  <si>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</si>
  <si>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</si>
  <si>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</si>
  <si>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</si>
  <si>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</si>
  <si>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</si>
  <si>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</si>
  <si>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</si>
  <si>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</si>
  <si>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</si>
  <si>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</si>
  <si>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</si>
  <si>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</si>
  <si>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</si>
  <si>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</si>
  <si>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</si>
  <si>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</si>
  <si>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</si>
  <si>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</si>
  <si>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</si>
  <si>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</si>
  <si>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</si>
  <si>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</si>
  <si>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</si>
  <si>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</si>
  <si>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</si>
  <si>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</si>
  <si>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</si>
  <si>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</si>
  <si>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</si>
  <si>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</si>
  <si>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</si>
  <si>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</si>
  <si>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</si>
  <si>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</si>
  <si>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</si>
  <si>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</si>
  <si>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</si>
  <si>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</si>
  <si>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</si>
  <si>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</si>
  <si>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</si>
  <si>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</si>
  <si>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</si>
  <si>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</si>
  <si>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</si>
  <si>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</si>
  <si>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</si>
  <si>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</si>
  <si>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</si>
  <si>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</si>
  <si>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</si>
  <si>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</si>
  <si>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</si>
  <si>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</si>
  <si>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</si>
  <si>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</si>
  <si>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</si>
  <si>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</si>
  <si>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</si>
  <si>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</si>
  <si>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</si>
  <si>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</si>
  <si>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</si>
  <si>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</si>
  <si>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</si>
  <si>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</si>
  <si>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</si>
  <si>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</si>
  <si>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</si>
  <si>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</si>
  <si>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</si>
  <si>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</si>
  <si>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</si>
  <si>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</si>
  <si>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</si>
  <si>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</si>
  <si>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</si>
  <si>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</si>
  <si>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</si>
  <si>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</si>
  <si>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</si>
  <si>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</si>
  <si>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</si>
  <si>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</si>
  <si>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</si>
  <si>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</si>
  <si>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</si>
  <si>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</si>
  <si>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</si>
  <si>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</si>
  <si>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</si>
  <si>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</si>
  <si>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</si>
  <si>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</si>
  <si>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</si>
  <si>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</si>
  <si>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</si>
  <si>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</si>
  <si>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</si>
  <si>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</si>
  <si>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</si>
  <si>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</si>
  <si>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</si>
  <si>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</si>
  <si>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</si>
  <si>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</si>
  <si>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</si>
  <si>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</si>
  <si>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</si>
  <si>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</si>
  <si>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</si>
  <si>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</si>
  <si>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</si>
  <si>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</si>
  <si>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</si>
  <si>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</si>
  <si>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</si>
  <si>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</si>
  <si>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</si>
  <si>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</si>
  <si>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</si>
  <si>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</si>
  <si>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</si>
  <si>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</si>
  <si>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</si>
  <si>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</si>
  <si>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</si>
  <si>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</si>
  <si>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</si>
  <si>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</si>
  <si>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</si>
  <si>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</si>
  <si>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</si>
  <si>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</si>
  <si>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</si>
  <si>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</si>
  <si>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</si>
  <si>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</si>
  <si>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</si>
  <si>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</si>
  <si>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</si>
  <si>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</si>
  <si>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</si>
  <si>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</si>
  <si>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</si>
  <si>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</si>
  <si>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</si>
  <si>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</si>
  <si>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</si>
  <si>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</si>
  <si>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</si>
  <si>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</si>
  <si>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</si>
  <si>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</si>
  <si>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</si>
  <si>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</si>
  <si>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</si>
  <si>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</si>
  <si>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</si>
  <si>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</si>
  <si>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</si>
  <si>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</si>
  <si>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</si>
  <si>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</si>
  <si>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</si>
  <si>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</si>
  <si>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</si>
  <si>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</si>
  <si>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</si>
  <si>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</si>
  <si>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</si>
  <si>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</si>
  <si>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</si>
  <si>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</si>
  <si>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</si>
  <si>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</si>
  <si>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</si>
  <si>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</si>
  <si>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</si>
  <si>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</si>
  <si>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</si>
  <si>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</si>
  <si>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</si>
  <si>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</si>
  <si>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</si>
  <si>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</si>
  <si>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</si>
  <si>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</si>
  <si>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</si>
  <si>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</si>
  <si>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</si>
  <si>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</si>
  <si>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</si>
  <si>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</si>
  <si>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</si>
  <si>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</si>
  <si>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</si>
  <si>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</si>
  <si>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</si>
  <si>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</si>
  <si>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</si>
  <si>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</si>
  <si>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</si>
  <si>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</si>
  <si>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</si>
  <si>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</si>
  <si>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</si>
  <si>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</si>
  <si>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</si>
  <si>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</si>
  <si>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</si>
  <si>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</si>
  <si>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</si>
  <si>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</si>
  <si>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</si>
  <si>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</si>
  <si>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</si>
  <si>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</si>
  <si>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</si>
  <si>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</si>
  <si>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</si>
  <si>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</si>
  <si>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</si>
  <si>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</si>
  <si>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</si>
  <si>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</si>
  <si>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</si>
  <si>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</si>
  <si>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</si>
  <si>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</si>
  <si>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</si>
  <si>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</si>
  <si>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</si>
  <si>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</si>
  <si>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</si>
  <si>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</si>
  <si>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</si>
  <si>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</si>
  <si>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</si>
  <si>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</si>
  <si>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</si>
  <si>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</si>
  <si>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</si>
  <si>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</si>
  <si>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</si>
  <si>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</si>
  <si>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</si>
  <si>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</si>
  <si>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</si>
  <si>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</si>
  <si>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</si>
  <si>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</si>
  <si>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</si>
  <si>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</si>
  <si>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</si>
  <si>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</si>
  <si>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</si>
  <si>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</si>
  <si>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</si>
  <si>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</si>
  <si>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</si>
  <si>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</si>
  <si>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</si>
  <si>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</si>
  <si>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</si>
  <si>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</si>
  <si>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</si>
  <si>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</si>
  <si>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</si>
  <si>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</si>
  <si>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</si>
  <si>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</si>
  <si>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</si>
  <si>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</si>
  <si>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</si>
  <si>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</si>
  <si>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</si>
  <si>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</si>
  <si>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</si>
  <si>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</si>
  <si>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</si>
  <si>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</si>
  <si>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</si>
  <si>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</si>
  <si>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</si>
  <si>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</si>
  <si>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</si>
  <si>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</si>
  <si>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</si>
  <si>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</si>
  <si>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</si>
  <si>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</si>
  <si>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</si>
  <si>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</si>
  <si>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</si>
  <si>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</si>
  <si>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</si>
  <si>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</si>
  <si>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</si>
  <si>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</si>
  <si>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</si>
  <si>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</si>
  <si>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</si>
  <si>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</si>
  <si>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</si>
  <si>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</si>
  <si>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</si>
  <si>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</si>
  <si>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</si>
  <si>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</si>
  <si>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</si>
  <si>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</si>
  <si>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</si>
  <si>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</si>
  <si>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</si>
  <si>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</si>
  <si>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</si>
  <si>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</si>
  <si>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</si>
  <si>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</si>
  <si>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</si>
  <si>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</si>
  <si>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</si>
  <si>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</si>
  <si>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</si>
  <si>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</si>
  <si>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</si>
  <si>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</si>
  <si>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</si>
  <si>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</si>
  <si>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</si>
  <si>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</si>
  <si>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</si>
  <si>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</si>
  <si>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</si>
  <si>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</si>
  <si>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</si>
  <si>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</si>
  <si>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</si>
  <si>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</si>
  <si>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</si>
  <si>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</si>
  <si>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</si>
  <si>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</si>
  <si>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</si>
  <si>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</si>
  <si>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</si>
  <si>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</si>
  <si>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</si>
  <si>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</si>
  <si>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</si>
  <si>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</si>
  <si>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</si>
  <si>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</si>
  <si>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</si>
  <si>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</si>
  <si>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</si>
  <si>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</si>
  <si>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</si>
  <si>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</si>
  <si>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</si>
  <si>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</si>
  <si>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</si>
  <si>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</si>
  <si>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</si>
  <si>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</si>
  <si>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</si>
  <si>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</si>
  <si>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</si>
  <si>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</si>
  <si>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</si>
  <si>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</si>
  <si>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</si>
  <si>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</si>
  <si>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</si>
  <si>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</si>
  <si>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</si>
  <si>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</si>
  <si>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</si>
  <si>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</si>
  <si>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</si>
  <si>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</si>
  <si>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</si>
  <si>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</si>
  <si>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</si>
  <si>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</si>
  <si>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</si>
  <si>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</si>
  <si>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</si>
  <si>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</si>
  <si>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</si>
  <si>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</si>
  <si>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</si>
  <si>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</si>
  <si>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</si>
  <si>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</si>
  <si>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</si>
  <si>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</si>
  <si>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</si>
  <si>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</si>
  <si>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</si>
  <si>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</si>
  <si>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</si>
  <si>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</si>
  <si>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</si>
  <si>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</si>
  <si>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</si>
  <si>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</si>
  <si>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</si>
  <si>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</si>
  <si>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</si>
  <si>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</si>
  <si>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</si>
  <si>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</si>
  <si>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</si>
  <si>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</si>
  <si>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</si>
  <si>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</si>
  <si>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</si>
  <si>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</si>
  <si>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</si>
  <si>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</si>
  <si>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</si>
  <si>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</si>
  <si>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</si>
  <si>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</si>
  <si>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</si>
  <si>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</si>
  <si>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</si>
  <si>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</si>
  <si>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</si>
  <si>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</si>
  <si>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</si>
  <si>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</si>
  <si>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</si>
  <si>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</si>
  <si>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</si>
  <si>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</si>
  <si>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</si>
  <si>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</si>
  <si>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</si>
  <si>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</si>
  <si>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</si>
  <si>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</si>
  <si>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</si>
  <si>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</si>
  <si>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</si>
  <si>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</si>
  <si>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</si>
  <si>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</si>
  <si>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</si>
  <si>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</si>
  <si>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</si>
  <si>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</si>
  <si>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</si>
  <si>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</si>
  <si>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</si>
  <si>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</si>
  <si>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</si>
  <si>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</si>
  <si>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</si>
  <si>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</si>
  <si>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</si>
  <si>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</si>
  <si>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</si>
  <si>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</si>
  <si>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</si>
  <si>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</si>
  <si>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</si>
  <si>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</si>
  <si>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</si>
  <si>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</si>
  <si>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</si>
  <si>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</si>
  <si>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</si>
  <si>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</si>
  <si>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</si>
  <si>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</si>
  <si>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</si>
  <si>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</si>
  <si>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</si>
  <si>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</si>
  <si>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</si>
  <si>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</si>
  <si>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</si>
  <si>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</si>
  <si>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</si>
  <si>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</si>
  <si>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</si>
  <si>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</si>
  <si>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</si>
  <si>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</si>
  <si>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</si>
  <si>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</si>
  <si>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</si>
  <si>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</si>
  <si>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</si>
  <si>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</si>
  <si>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</si>
  <si>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</si>
  <si>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</si>
  <si>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</si>
  <si>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</si>
  <si>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</si>
  <si>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</si>
  <si>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</si>
  <si>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</si>
  <si>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</si>
  <si>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</si>
  <si>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</si>
  <si>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</si>
  <si>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</si>
  <si>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</si>
  <si>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</si>
  <si>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</si>
  <si>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</si>
  <si>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</si>
  <si>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</si>
  <si>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</si>
  <si>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</si>
  <si>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</si>
  <si>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</si>
  <si>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</si>
  <si>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</si>
  <si>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</si>
  <si>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</si>
  <si>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</si>
  <si>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</si>
  <si>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</si>
  <si>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</si>
  <si>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</si>
  <si>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</si>
  <si>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</si>
  <si>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</si>
  <si>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</si>
  <si>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</si>
  <si>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</si>
  <si>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</si>
  <si>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</si>
  <si>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</si>
  <si>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</si>
  <si>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</si>
  <si>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</si>
  <si>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</si>
  <si>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</si>
  <si>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</si>
  <si>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</si>
  <si>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</si>
  <si>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</si>
  <si>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</si>
  <si>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</si>
  <si>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</si>
  <si>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</si>
  <si>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</si>
  <si>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</si>
  <si>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</si>
  <si>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</si>
  <si>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</si>
  <si>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</si>
  <si>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</si>
  <si>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</si>
  <si>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</si>
  <si>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</si>
  <si>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</si>
  <si>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</si>
  <si>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</si>
  <si>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</si>
  <si>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</si>
  <si>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</si>
  <si>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</si>
  <si>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</si>
  <si>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</si>
  <si>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</si>
  <si>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</si>
  <si>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</si>
  <si>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</si>
  <si>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</si>
  <si>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</si>
  <si>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</si>
  <si>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</si>
  <si>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</si>
  <si>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</si>
  <si>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</si>
  <si>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</si>
  <si>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</si>
  <si>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</si>
  <si>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</si>
  <si>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</si>
  <si>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</si>
  <si>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</si>
  <si>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</si>
  <si>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</si>
  <si>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</si>
  <si>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</si>
  <si>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</si>
  <si>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</si>
  <si>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</si>
  <si>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</si>
  <si>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</si>
  <si>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</si>
  <si>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</si>
  <si>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</si>
  <si>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</si>
  <si>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</si>
  <si>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</si>
  <si>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</si>
  <si>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</si>
  <si>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</si>
  <si>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</si>
  <si>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</si>
  <si>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</si>
  <si>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</si>
  <si>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</si>
  <si>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</si>
  <si>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</si>
  <si>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</si>
  <si>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</si>
  <si>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</si>
  <si>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</si>
  <si>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</si>
  <si>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</si>
  <si>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</si>
  <si>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</si>
  <si>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</si>
  <si>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</si>
  <si>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</si>
  <si>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</si>
  <si>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</si>
  <si>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</si>
  <si>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</si>
  <si>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</si>
  <si>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</si>
  <si>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</si>
  <si>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</si>
  <si>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</si>
  <si>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</si>
  <si>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</si>
  <si>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</si>
  <si>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</si>
  <si>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</si>
  <si>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</si>
  <si>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</si>
  <si>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</si>
  <si>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</si>
  <si>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</si>
  <si>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</si>
  <si>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</si>
  <si>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</si>
  <si>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</si>
  <si>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</si>
  <si>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</si>
  <si>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</si>
  <si>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</si>
  <si>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</si>
  <si>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</si>
  <si>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</si>
  <si>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</si>
  <si>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</si>
  <si>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</si>
  <si>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</si>
  <si>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</si>
  <si>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</si>
  <si>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</si>
  <si>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</si>
  <si>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</si>
  <si>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</si>
  <si>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</si>
  <si>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</si>
  <si>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</si>
  <si>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</si>
  <si>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</si>
  <si>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</si>
  <si>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</si>
  <si>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</si>
  <si>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</si>
  <si>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</si>
  <si>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</si>
  <si>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</si>
  <si>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</si>
  <si>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</si>
  <si>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</si>
  <si>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</si>
  <si>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</si>
  <si>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</si>
  <si>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</si>
  <si>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</si>
  <si>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</si>
  <si>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</si>
  <si>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</si>
  <si>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</si>
  <si>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</si>
  <si>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</si>
  <si>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</si>
  <si>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</si>
  <si>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</si>
  <si>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</si>
  <si>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</si>
  <si>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</si>
  <si>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</si>
  <si>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</si>
  <si>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</si>
  <si>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</si>
  <si>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</si>
  <si>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</si>
  <si>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</si>
  <si>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</si>
  <si>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</si>
  <si>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</si>
  <si>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</si>
  <si>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</si>
  <si>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</si>
  <si>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</si>
  <si>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</si>
  <si>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</si>
  <si>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</si>
  <si>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</si>
  <si>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</si>
  <si>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</si>
  <si>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</si>
  <si>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</si>
  <si>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</si>
  <si>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</si>
  <si>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</si>
  <si>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</si>
  <si>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</si>
  <si>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</si>
  <si>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</si>
  <si>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</si>
  <si>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</si>
  <si>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</si>
  <si>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</si>
  <si>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</si>
  <si>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</si>
  <si>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</si>
  <si>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</si>
  <si>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</si>
  <si>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</si>
  <si>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</si>
  <si>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</si>
  <si>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</si>
  <si>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</si>
  <si>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</si>
  <si>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</si>
  <si>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</si>
  <si>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</si>
  <si>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</si>
  <si>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</si>
  <si>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</si>
  <si>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</si>
  <si>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</si>
  <si>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</si>
  <si>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</si>
  <si>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</si>
  <si>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</si>
  <si>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</si>
  <si>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</si>
  <si>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</si>
  <si>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</si>
  <si>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</si>
  <si>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</si>
  <si>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</si>
  <si>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</si>
  <si>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</si>
  <si>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</si>
  <si>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</si>
  <si>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</si>
  <si>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</si>
  <si>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</si>
  <si>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</si>
  <si>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</si>
  <si>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</si>
  <si>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</si>
  <si>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</si>
  <si>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</si>
  <si>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</si>
  <si>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</si>
  <si>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</si>
  <si>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</si>
  <si>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</si>
  <si>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</si>
  <si>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</si>
  <si>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</si>
  <si>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</si>
  <si>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</si>
  <si>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</si>
  <si>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</si>
  <si>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</si>
  <si>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</si>
  <si>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</si>
  <si>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</si>
  <si>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</si>
  <si>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</si>
  <si>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</si>
  <si>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</si>
  <si>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</si>
  <si>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</si>
  <si>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</si>
  <si>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</si>
  <si>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</si>
  <si>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</si>
  <si>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</si>
  <si>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</si>
  <si>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</si>
  <si>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</si>
  <si>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</si>
  <si>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</si>
  <si>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</si>
  <si>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</si>
  <si>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</si>
  <si>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</si>
  <si>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</si>
  <si>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</si>
  <si>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</si>
  <si>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</si>
  <si>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</si>
  <si>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</si>
  <si>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</si>
  <si>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</si>
  <si>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</si>
  <si>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</si>
  <si>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</si>
  <si>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</si>
  <si>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</si>
  <si>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</si>
  <si>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</si>
  <si>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</si>
  <si>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</si>
  <si>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</si>
  <si>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</si>
  <si>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</si>
  <si>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</si>
  <si>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</si>
  <si>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</si>
  <si>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</si>
  <si>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</si>
  <si>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</si>
  <si>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</si>
  <si>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</si>
  <si>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</si>
  <si>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</si>
  <si>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</si>
  <si>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</si>
  <si>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</si>
  <si>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</si>
  <si>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</si>
  <si>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</si>
  <si>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</si>
  <si>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</si>
  <si>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</si>
  <si>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</si>
  <si>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</si>
  <si>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</si>
  <si>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</si>
  <si>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</si>
  <si>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</si>
  <si>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</si>
  <si>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</si>
  <si>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</si>
  <si>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</si>
  <si>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</si>
  <si>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</si>
  <si>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</si>
  <si>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</si>
  <si>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</si>
  <si>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</si>
  <si>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</si>
  <si>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</si>
  <si>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</si>
  <si>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</si>
  <si>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</si>
  <si>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</si>
  <si>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</si>
  <si>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</si>
  <si>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</si>
  <si>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</si>
  <si>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</si>
  <si>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</si>
  <si>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</si>
  <si>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</si>
  <si>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</si>
  <si>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</si>
  <si>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</si>
  <si>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</si>
  <si>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</si>
  <si>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</si>
  <si>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</si>
  <si>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</si>
  <si>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</si>
  <si>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</si>
  <si>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</si>
  <si>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</si>
  <si>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</si>
  <si>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</si>
  <si>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</si>
  <si>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</si>
  <si>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</si>
  <si>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</si>
  <si>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</si>
  <si>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</si>
  <si>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</si>
  <si>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</si>
  <si>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</si>
  <si>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</si>
  <si>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</si>
  <si>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</si>
  <si>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</si>
  <si>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</si>
  <si>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</si>
  <si>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</si>
  <si>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</si>
  <si>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</si>
  <si>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</si>
  <si>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</si>
  <si>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</si>
  <si>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</si>
  <si>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</si>
  <si>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</si>
  <si>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</si>
  <si>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</si>
  <si>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</si>
  <si>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</si>
  <si>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</si>
  <si>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</si>
  <si>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</si>
  <si>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</si>
  <si>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</si>
  <si>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</si>
  <si>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</si>
  <si>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</si>
  <si>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</si>
  <si>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</si>
  <si>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PCM-20251019-00000776</t>
  </si>
  <si>
    <t>Emergency</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</si>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</sst>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286.45121192129591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5.9558994212929974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1.0806828700879123E-2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45949.399637847222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45949.399637847222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45949.399637847222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45949.399637847222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45949.399637847222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45949.399637847222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45949.399637847222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45949.399637847222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45949.399637847222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45949.399637847222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45949.399637847222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45949.399637847222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45949.399637847222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45949.399637847222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45949.399637847222</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45949.399637847222</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45949.399637847222</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45949.399637847222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45949.399637847222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45949.399637847222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45949.399637847222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45949.399637847222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45949.399637847222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45949.399637847222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45949.399637847222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45949.399637847222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45949.399637847222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45949.399637847222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45949.399637847222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45949.399637847222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45949.399637847222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45949.399637847222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45949.399637847222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45949.399637847222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45949.399637847222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45949.399637847222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45949.399637847222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45949.399637847222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45949.399637847222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45949.399637847222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45949.399637847222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45949.399637847222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45949.399637847222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45949.399637847222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45949.399637847222</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45949.399637847222</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45949.399637847222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45949.399637847222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45949.399637847222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45949.399637847222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45949.399637847222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45949.399637847222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45949.399637847222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45949.399637847222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45949.399637847222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45949.399637847222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45949.399637847222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45949.399637847222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45949.399637847222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45949.399637847222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45949.399637847222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45949.399637847222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45949.399637847222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45949.399637847222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45949.399637847222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45949.399637847222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45949.399637847222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45949.399637847222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45949.399637847222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45949.399637847222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45949.399637847222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45949.399637847222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45949.399637847222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45949.399637847222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45949.399637847222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45949.399637847222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45949.399637847222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45949.399637847222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45949.399637847222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45949.399637847222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45949.399637847222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45949.399637847222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45949.399637847222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45949.399637847222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45949.399637847222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45949.399637847222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45949.399637847222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45949.399637847222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45949.399637847222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45949.399637847222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45949.399637847222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45949.399637847222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45949.399637847222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45949.399637847222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45949.399637847222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45949.399637847222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45949.399637847222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45949.399637847222</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45949.399637847222</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45949.399637847222</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45949.399637847222</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45949.399637847222</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34F9284E-4C4D-4156-8536-74E1F2CC0821}"/>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142.67255451389065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124.39979988426057</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4.9038623842570814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3.5575347224948928E-2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45949.399637847222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45949.399637847222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45949.399637847222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45949.399637847222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45949.399637847222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45949.399637847222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45949.399637847222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45949.399637847222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45949.399637847222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45949.399637847222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45949.399637847222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45949.399637847222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45949.399637847222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45949.399637847222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45949.399637847222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45949.399637847222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45949.399637847222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45949.399637847222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45949.399637847222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45949.399637847222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45949.399637847222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45949.399637847222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45949.399637847222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45949.399637847222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45949.399637847222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45949.399637847222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45949.399637847222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45949.399637847222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45949.399637847222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45949.399637847222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45949.399637847222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45949.399637847222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45949.399637847222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45949.399637847222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45949.399637847222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45949.399637847222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45949.399637847222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45949.399637847222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45949.399637847222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45949.399637847222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45949.399637847222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45949.399637847222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45949.399637847222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45949.399637847222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45949.399637847222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45949.399637847222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45949.399637847222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45949.399637847222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45949.399637847222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45949.399637847222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45949.399637847222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45949.399637847222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45949.399637847222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45949.399637847222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45949.399637847222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45949.399637847222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45949.399637847222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45949.399637847222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45949.399637847222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45949.399637847222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45949.399637847222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45949.399637847222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45949.399637847222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45949.399637847222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45949.399637847222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45949.399637847222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45949.399637847222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45949.399637847222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45949.399637847222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45949.399637847222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45949.399637847222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45949.399637847222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45949.399637847222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45949.399637847222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45949.399637847222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45949.399637847222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45949.399637847222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45949.399637847222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45949.399637847222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45949.399637847222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45949.399637847222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45949.399637847222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45949.399637847222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45949.399637847222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45949.399637847222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45949.399637847222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45949.399637847222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45949.399637847222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45949.399637847222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45949.399637847222</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45949.399637847222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45949.399637847222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45949.399637847222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45949.399637847222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45949.399637847222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45949.399637847222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45949.399637847222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45949.399637847222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45949.399637847222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45949.399637847222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45949.399637847222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45949.399637847222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45949.399637847222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45949.399637847222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45949.399637847222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45949.399637847222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45949.399637847222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45949.399637847222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45949.399637847222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45949.399637847222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45949.399637847222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45949.399637847222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45949.399637847222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45949.399637847222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45949.399637847222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45949.399637847222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45949.399637847222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45949.399637847222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45949.399637847222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45949.399637847222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45949.399637847222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45949.399637847222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45949.399637847222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45949.399637847222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45949.399637847222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45949.399637847222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45949.399637847222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45949.399637847222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45949.399637847222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45949.399637847222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45949.399637847222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45949.399637847222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45949.399637847222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45949.399637847222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45949.399637847222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45949.399637847222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45949.399637847222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45949.399637847222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45949.399637847222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45949.399637847222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45949.399637847222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45949.399637847222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45949.399637847222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45949.399637847222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45949.399637847222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45949.399637847222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45949.399637847222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45949.399637847222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45949.399637847222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45949.399637847222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45949.399637847222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45949.399637847222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45949.399637847222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45949.399637847222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45949.399637847222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45949.399637847222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45949.399637847222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45949.399637847222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45949.399637847222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45949.399637847222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45949.399637847222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45949.399637847222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45949.399637847222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45949.399637847222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45949.399637847222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45949.399637847222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45949.399637847222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45949.399637847222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45949.399637847222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45949.399637847222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45949.399637847222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45949.399637847222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45949.399637847222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45949.399637847222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45949.399637847222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45949.399637847222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45949.399637847222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45949.399637847222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45949.399637847222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45949.399637847222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45949.399637847222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45949.399637847222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45949.399637847222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45949.399637847222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45949.399637847222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45949.399637847222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45949.399637847222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45949.399637847222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45949.399637847222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45949.399637847222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45949.399637847222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45949.399637847222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45949.399637847222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45949.399637847222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45949.399637847222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45949.399637847222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45949.399637847222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45949.399637847222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45949.399637847222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45949.399637847222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45949.399637847222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45949.399637847222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45949.399637847222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45949.399637847222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45949.399637847222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45949.399637847222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45949.399637847222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45949.399637847222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45949.399637847222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45949.399637847222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45949.399637847222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45949.399637847222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45949.399637847222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45949.399637847222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45949.399637847222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45949.399637847222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45949.399637847222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45949.399637847222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45949.399637847222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45949.399637847222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45949.399637847222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45949.399637847222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45949.399637847222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45949.399637847222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45949.399637847222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45949.399637847222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45949.399637847222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45949.399637847222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45949.399637847222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45949.399637847222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45949.399637847222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45949.399637847222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45949.399637847222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45949.399637847222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45949.399637847222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45949.399637847222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45949.399637847222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45949.399637847222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45949.399637847222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45949.399637847222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45949.399637847222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45949.399637847222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45949.399637847222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45949.399637847222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45949.399637847222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45949.399637847222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45949.399637847222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45949.399637847222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45949.399637847222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45949.399637847222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45949.399637847222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45949.399637847222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45949.399637847222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45949.399637847222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45949.399637847222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45949.399637847222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45949.399637847222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45949.399637847222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45949.399637847222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45949.399637847222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45949.399637847222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45949.399637847222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45949.399637847222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45949.399637847222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45949.399637847222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45949.399637847222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45949.399637847222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45949.399637847222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45949.399637847222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45949.399637847222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45949.399637847222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45949.399637847222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45949.399637847222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45949.399637847222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45949.399637847222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45949.399637847222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45949.399637847222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45949.399637847222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45949.399637847222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45949.399637847222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45949.399637847222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45949.399637847222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45949.399637847222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45949.399637847222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45949.399637847222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45949.399637847222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45949.399637847222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45949.399637847222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45949.399637847222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45949.399637847222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45949.399637847222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45949.399637847222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45949.399637847222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45949.399637847222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45949.399637847222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45949.399637847222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45949.399637847222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45949.399637847222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45949.399637847222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45949.399637847222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45949.399637847222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45949.399637847222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45949.399637847222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45949.399637847222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45949.399637847222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45949.399637847222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45949.399637847222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45949.399637847222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45949.399637847222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45949.399637847222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45949.399637847222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45949.399637847222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45949.399637847222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45949.399637847222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45949.399637847222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45949.399637847222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45949.399637847222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45949.399637847222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45949.399637847222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45949.399637847222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45949.399637847222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45949.399637847222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45949.399637847222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45949.399637847222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45949.399637847222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45949.399637847222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45949.399637847222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45949.399637847222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45949.399637847222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45949.399637847222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45949.399637847222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45949.399637847222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45949.399637847222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45949.399637847222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45949.399637847222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45949.399637847222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45949.399637847222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45949.399637847222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45949.399637847222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45949.399637847222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45949.399637847222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45949.399637847222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45949.399637847222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45949.399637847222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45949.399637847222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45949.399637847222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45949.399637847222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45949.399637847222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45949.399637847222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45949.399637847222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45949.399637847222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45949.399637847222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45949.399637847222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45949.399637847222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45949.399637847222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45949.399637847222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45949.399637847222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45949.399637847222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45949.399637847222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45949.399637847222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45949.399637847222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45949.399637847222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45949.399637847222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45949.399637847222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45949.399637847222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45949.399637847222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45949.399637847222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45949.399637847222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45949.399637847222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45949.399637847222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45949.399637847222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45949.399637847222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45949.399637847222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45949.399637847222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45949.399637847222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45949.399637847222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45949.399637847222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45949.399637847222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45949.399637847222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45949.399637847222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45949.399637847222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45949.399637847222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45949.399637847222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45949.399637847222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45949.399637847222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45949.399637847222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45949.399637847222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45949.399637847222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45949.399637847222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45949.399637847222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45949.399637847222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45949.399637847222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45949.399637847222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45949.399637847222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45949.399637847222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45949.399637847222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45949.399637847222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45949.399637847222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45949.399637847222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45949.399637847222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45949.399637847222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45949.399637847222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45949.399637847222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45949.399637847222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45949.399637847222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45949.399637847222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45949.399637847222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45949.399637847222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45949.399637847222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45949.399637847222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45949.399637847222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45949.399637847222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45949.399637847222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45949.399637847222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45949.399637847222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45949.399637847222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45949.399637847222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45949.399637847222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45949.399637847222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45949.399637847222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45949.399637847222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45949.399637847222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45949.399637847222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45949.399637847222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45949.399637847222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45949.399637847222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45949.399637847222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45949.399637847222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45949.399637847222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45949.399637847222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45949.399637847222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45949.399637847222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45949.399637847222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45949.399637847222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45949.399637847222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45949.399637847222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45949.399637847222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45949.399637847222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45949.399637847222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45949.399637847222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45949.399637847222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45949.399637847222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45949.399637847222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45949.399637847222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45949.399637847222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45949.399637847222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45949.399637847222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45949.399637847222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45949.399637847222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45949.399637847222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45949.399637847222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45949.399637847222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45949.399637847222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45949.399637847222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45949.399637847222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45949.399637847222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45949.399637847222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45949.399637847222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45949.399637847222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45949.399637847222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45949.399637847222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45949.399637847222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45949.399637847222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45949.399637847222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45949.399637847222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45949.399637847222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45949.399637847222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45949.399637847222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45949.399637847222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45949.399637847222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45949.399637847222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45949.399637847222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45949.399637847222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45949.399637847222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45949.399637847222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45949.399637847222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45949.399637847222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45949.399637847222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45949.399637847222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45949.399637847222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45949.399637847222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45949.399637847222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45949.399637847222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45949.399637847222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45949.399637847222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45949.399637847222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45949.399637847222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45949.399637847222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45949.399637847222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45949.399637847222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45949.399637847222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45949.399637847222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45949.399637847222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45949.399637847222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45949.399637847222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45949.399637847222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45949.399637847222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45949.399637847222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45949.399637847222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45949.399637847222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45949.399637847222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45949.399637847222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45949.399637847222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45949.399637847222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45949.399637847222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45949.399637847222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45949.399637847222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45949.399637847222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45949.399637847222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45949.399637847222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45949.399637847222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45949.399637847222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45949.399637847222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45949.399637847222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45949.399637847222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45949.399637847222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45949.399637847222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45949.399637847222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45949.399637847222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45949.399637847222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45949.399637847222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45949.399637847222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45949.399637847222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45949.399637847222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45949.399637847222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45949.399637847222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45949.399637847222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45949.399637847222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45949.399637847222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45949.399637847222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45949.399637847222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45949.399637847222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45949.399637847222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45949.399637847222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45949.399637847222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45949.399637847222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45949.399637847222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45949.399637847222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45949.399637847222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45949.399637847222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45949.399637847222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45949.399637847222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45949.399637847222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45949.399637847222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45949.399637847222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45949.399637847222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45949.399637847222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45949.399637847222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45949.399637847222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45949.399637847222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45949.399637847222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45949.399637847222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45949.399637847222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45949.399637847222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45949.399637847222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45949.399637847222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45949.399637847222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45949.399637847222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45949.399637847222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45949.399637847222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45949.399637847222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45949.399637847222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45949.399637847222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45949.399637847222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45949.399637847222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45949.399637847222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45949.399637847222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45949.399637847222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45949.399637847222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45949.399637847222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45949.399637847222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45949.399637847222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45949.399637847222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45949.399637847222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45949.399637847222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45949.399637847222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45949.399637847222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45949.399637847222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45949.399637847222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45949.399637847222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45949.399637847222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45949.399637847222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45949.399637847222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45949.399637847222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45949.399637847222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45949.399637847222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45949.399637847222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45949.399637847222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45949.399637847222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45949.399637847222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45949.399637847222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45949.399637847222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45949.399637847222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45949.399637847222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45949.399637847222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45949.399637847222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45949.399637847222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45949.399637847222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45949.399637847222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45949.399637847222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45949.399637847222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45949.399637847222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45949.399637847222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45949.399637847222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45949.399637847222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45949.399637847222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45949.399637847222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45949.399637847222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45949.399637847222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45949.399637847222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45949.399637847222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45949.399637847222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45949.399637847222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45949.399637847222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45949.399637847222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45949.399637847222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45949.399637847222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45949.399637847222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45949.399637847222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45949.399637847222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45949.399637847222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45949.399637847222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45949.399637847222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45949.399637847222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45949.399637847222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45949.399637847222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45949.399637847222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45949.399637847222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45949.399637847222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45949.399637847222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45949.399637847222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45949.399637847222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45949.399637847222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45949.399637847222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45949.399637847222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45949.399637847222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45949.399637847222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45949.399637847222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45949.399637847222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45949.399637847222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45949.399637847222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45949.399637847222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45949.399637847222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45949.399637847222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45949.399637847222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45949.399637847222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45949.399637847222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45949.399637847222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45949.399637847222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45949.399637847222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45949.399637847222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45949.399637847222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45949.399637847222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45949.399637847222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45949.399637847222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45949.399637847222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45949.399637847222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45949.399637847222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45949.399637847222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45949.399637847222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45949.399637847222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45949.399637847222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45949.399637847222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45949.399637847222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45949.399637847222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45949.399637847222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45949.399637847222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45949.399637847222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45949.399637847222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45949.399637847222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45949.399637847222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45949.399637847222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45949.399637847222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45949.399637847222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45949.399637847222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45949.399637847222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45949.399637847222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45949.399637847222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45949.399637847222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45949.399637847222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45949.399637847222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45949.399637847222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45949.399637847222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45949.399637847222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45949.399637847222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45949.399637847222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45949.399637847222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45949.399637847222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45949.399637847222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45949.399637847222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45949.399637847222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45949.399637847222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45949.399637847222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45949.399637847222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45949.399637847222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45949.399637847222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45949.399637847222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45949.399637847222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45949.399637847222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45949.399637847222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45949.399637847222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45949.399637847222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45949.399637847222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45949.399637847222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45949.399637847222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45949.399637847222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45949.399637847222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45949.399637847222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45949.399637847222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45949.399637847222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45949.399637847222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45949.399637847222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45949.399637847222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45949.399637847222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45949.399637847222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45949.399637847222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45949.399637847222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45949.399637847222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45949.399637847222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45949.399637847222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45949.399637847222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45949.399637847222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45949.399637847222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45949.399637847222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45949.399637847222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45949.399637847222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45949.399637847222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45949.399637847222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45949.399637847222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45949.399637847222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45949.399637847222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45949.399637847222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45949.399637847222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45949.399637847222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45949.399637847222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45949.399637847222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45949.399637847222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45949.399637847222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45949.399637847222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45949.399637847222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45949.399637847222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45949.399637847222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45949.399637847222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45949.399637847222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45949.399637847222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45949.399637847222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45949.399637847222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45949.399637847222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45949.399637847222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45949.399637847222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45949.399637847222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45949.399637847222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45949.399637847222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45949.399637847222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45949.399637847222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45949.399637847222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45949.399637847222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45949.399637847222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45949.399637847222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45949.399637847222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45949.399637847222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45949.399637847222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45949.399637847222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45949.399637847222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45949.399637847222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45949.399637847222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45949.399637847222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45949.399637847222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45949.399637847222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45949.399637847222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45949.399637847222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45949.399637847222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45949.399637847222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45949.399637847222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45949.399637847222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45949.399637847222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45949.399637847222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45949.399637847222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45949.399637847222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45949.399637847222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45949.399637847222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45949.399637847222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45949.399637847222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45949.399637847222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45949.399637847222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45949.399637847222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45949.399637847222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45949.399637847222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45949.399637847222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45949.399637847222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45949.399637847222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45949.399637847222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45949.399637847222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45949.399637847222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45949.399637847222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45949.399637847222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45949.399637847222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45949.399637847222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45949.399637847222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45949.399637847222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45949.399637847222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45949.399637847222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45949.399637847222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45949.399637847222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45949.399637847222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45949.399637847222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45949.399637847222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45949.399637847222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45949.399637847222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45949.399637847222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45949.399637847222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45949.399637847222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45949.399637847222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45949.399637847222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45949.399637847222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45949.399637847222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45949.399637847222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45949.399637847222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45949.399637847222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45949.399637847222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45949.399637847222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45949.399637847222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45949.399637847222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45949.399637847222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45949.399637847222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45949.399637847222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45949.399637847222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45949.399637847222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45949.399637847222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45949.399637847222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45949.399637847222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45949.399637847222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45949.399637847222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45949.399637847222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45949.399637847222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45949.399637847222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45949.399637847222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45949.399637847222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45949.399637847222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45949.399637847222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45949.399637847222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45949.399637847222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45949.399637847222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45949.399637847222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45949.399637847222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45949.399637847222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45949.399637847222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45949.399637847222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45949.399637847222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45949.399637847222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45949.399637847222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45949.399637847222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45949.399637847222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45949.399637847222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45949.399637847222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45949.399637847222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45949.399637847222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45949.399637847222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45949.399637847222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45949.399637847222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45949.399637847222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45949.399637847222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45949.399637847222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45949.399637847222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45949.399637847222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45949.399637847222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45949.399637847222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45949.399637847222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45949.399637847222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45949.399637847222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45949.399637847222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45949.399637847222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45949.399637847222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45949.399637847222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45949.399637847222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45949.399637847222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45949.399637847222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45949.399637847222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45949.399637847222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45949.399637847222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45949.399637847222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45949.399637847222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45949.399637847222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45949.399637847222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45949.399637847222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45949.399637847222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45949.399637847222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45949.399637847222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45949.399637847222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45949.399637847222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45949.399637847222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45949.399637847222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45949.399637847222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45949.399637847222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45949.399637847222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45949.399637847222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45949.399637847222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45949.399637847222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45949.399637847222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45949.399637847222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45949.399637847222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45949.399637847222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45949.399637847222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45949.399637847222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45949.399637847222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45949.399637847222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45949.399637847222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45949.399637847222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45949.399637847222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45949.399637847222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45949.399637847222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45949.399637847222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45949.399637847222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45949.399637847222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45949.399637847222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45949.399637847222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45949.399637847222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45949.399637847222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45949.399637847222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45949.399637847222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45949.399637847222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45949.399637847222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45949.399637847222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45949.399637847222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45949.399637847222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45949.399637847222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45949.399637847222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45949.399637847222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45949.399637847222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45949.399637847222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45949.399637847222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45949.399637847222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45949.399637847222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45949.399637847222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45949.399637847222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45949.399637847222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45949.399637847222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45949.399637847222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45949.399637847222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45949.399637847222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45949.399637847222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45949.399637847222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45949.399637847222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45949.399637847222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45949.399637847222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45949.399637847222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45949.399637847222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45949.399637847222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45949.399637847222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45949.399637847222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45949.399637847222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45949.399637847222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45949.399637847222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45949.399637847222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45949.399637847222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45949.399637847222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45949.399637847222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45949.399637847222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45949.399637847222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45949.399637847222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45949.399637847222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45949.399637847222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45949.399637847222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45949.399637847222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45949.399637847222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45949.399637847222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45949.399637847222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45949.399637847222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45949.399637847222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45949.399637847222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45949.399637847222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45949.399637847222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45949.399637847222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45949.399637847222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45949.399637847222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45949.399637847222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45949.399637847222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45949.399637847222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45949.399637847222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45949.399637847222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45949.399637847222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45949.399637847222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45949.399637847222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45949.399637847222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45949.399637847222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45949.399637847222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45949.399637847222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45949.399637847222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45949.399637847222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45949.399637847222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45949.399637847222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45949.399637847222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45949.399637847222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45949.399637847222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45949.399637847222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45949.399637847222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45949.399637847222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45949.399637847222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45949.399637847222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45949.399637847222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45949.399637847222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45949.399637847222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45949.399637847222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45949.399637847222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45949.399637847222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45949.399637847222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45949.399637847222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45949.399637847222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45949.399637847222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45949.399637847222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45949.399637847222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45949.399637847222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45949.399637847222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45949.399637847222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45949.399637847222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45949.399637847222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45949.399637847222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45949.399637847222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45949.399637847222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45949.399637847222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45949.399637847222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45949.399637847222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45949.399637847222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45949.399637847222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45949.399637847222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45949.399637847222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45949.399637847222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45949.399637847222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45949.399637847222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45949.399637847222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45949.399637847222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45949.399637847222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45949.399637847222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45949.399637847222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45949.399637847222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45949.399637847222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45949.399637847222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45949.399637847222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45949.399637847222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45949.399637847222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45949.399637847222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45949.399637847222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45949.399637847222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45949.399637847222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45949.399637847222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45949.399637847222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45949.399637847222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45949.399637847222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45949.399637847222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45949.399637847222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45949.399637847222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45949.399637847222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45949.399637847222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45949.399637847222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45949.399637847222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45949.399637847222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45949.399637847222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45949.399637847222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45949.399637847222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45949.399637847222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45949.399637847222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45949.399637847222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45949.399637847222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45949.399637847222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45949.399637847222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45949.399637847222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45949.399637847222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45949.399637847222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45949.399637847222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45949.399637847222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45949.399637847222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45949.399637847222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45949.399637847222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45949.399637847222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45949.399637847222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45949.399637847222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45949.399637847222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45949.399637847222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45949.399637847222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45949.399637847222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45949.399637847222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45949.399637847222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45949.399637847222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45949.399637847222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45949.399637847222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45949.399637847222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45949.399637847222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45949.399637847222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45949.399637847222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45949.399637847222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45949.399637847222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45949.399637847222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45949.399637847222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45949.399637847222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45949.399637847222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45949.399637847222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45949.399637847222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45949.399637847222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45949.399637847222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45949.399637847222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45949.399637847222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45949.399637847222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45949.399637847222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45949.399637847222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45949.399637847222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45949.399637847222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45949.399637847222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45949.399637847222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45949.399637847222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45949.399637847222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45949.399637847222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45949.399637847222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45949.399637847222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45949.399637847222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45949.399637847222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45949.399637847222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45949.399637847222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45949.399637847222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45949.399637847222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45949.399637847222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45949.399637847222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45949.399637847222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45949.399637847222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45949.399637847222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45949.399637847222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45949.399637847222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45949.399637847222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45949.399637847222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45949.399637847222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45949.399637847222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45949.399637847222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45949.399637847222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45949.399637847222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45949.399637847222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45949.399637847222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45949.399637847222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45949.399637847222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45949.399637847222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45949.399637847222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45949.399637847222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45949.399637847222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45949.399637847222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45949.399637847222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45949.399637847222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45949.399637847222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45949.399637847222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45949.399637847222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45949.399637847222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45949.399637847222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45949.399637847222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45949.399637847222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45949.399637847222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45949.399637847222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45949.399637847222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45949.399637847222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45949.399637847222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45949.399637847222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45949.399637847222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45949.399637847222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45949.399637847222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45949.399637847222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45949.399637847222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45949.399637847222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45949.399637847222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45949.399637847222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45949.399637847222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45949.399637847222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45949.399637847222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45949.399637847222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45949.399637847222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45949.399637847222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45949.399637847222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45949.399637847222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45949.399637847222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45949.399637847222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45949.399637847222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45949.399637847222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45949.399637847222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45949.399637847222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45949.399637847222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45949.399637847222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45949.399637847222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45949.399637847222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45949.399637847222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45949.399637847222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45949.399637847222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45949.399637847222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45949.399637847222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45949.399637847222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45949.399637847222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45949.399637847222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45949.399637847222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45949.399637847222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45949.399637847222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45949.399637847222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45949.399637847222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45949.399637847222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45949.399637847222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45949.399637847222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45949.399637847222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45949.399637847222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45949.399637847222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45949.399637847222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45949.399637847222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45949.399637847222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45949.399637847222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45949.399637847222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45949.399637847222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45949.399637847222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45949.399637847222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45949.399637847222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45949.399637847222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45949.399637847222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45949.399637847222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45949.399637847222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45949.399637847222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45949.399637847222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45949.399637847222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45949.399637847222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45949.399637847222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45949.399637847222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45949.399637847222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45949.399637847222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45949.399637847222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45949.399637847222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45949.399637847222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45949.399637847222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45949.399637847222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45949.399637847222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45949.399637847222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45949.399637847222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45949.399637847222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45949.399637847222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45949.399637847222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45949.399637847222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45949.399637847222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245.91892025462585</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1.9045452546270099</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45949.399637847222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45949.399637847222</v>
      </c>
      <c r="H5" s="125">
        <v>45949.301261574074</v>
      </c>
      <c r="I5" s="121" t="str">
        <f>IFERROR(VLOOKUP(D5,DB!A:F,6,0),"")</f>
        <v>Generator-SG</v>
      </c>
      <c r="J5" s="121" t="str">
        <f>IFERROR(VLOOKUP(D5,DB!A:G,7,0),"")</f>
        <v>Dead</v>
      </c>
      <c r="K5" s="127" t="s">
        <v>39064</v>
      </c>
      <c r="L5" s="123" t="str">
        <f>IFERROR(VLOOKUP(D5,DB!A:I,9,0),"")</f>
        <v>Latis</v>
      </c>
    </row>
    <row r="6" spans="1:16" ht="15" customHeight="1">
      <c r="A6" s="121" t="s">
        <v>39065</v>
      </c>
      <c r="B6" s="121" t="str">
        <f>IFERROR(VLOOKUP(D6,DB!A:K,11,0),"")</f>
        <v>R4</v>
      </c>
      <c r="C6" s="122">
        <v>1</v>
      </c>
      <c r="D6" s="123" t="s">
        <v>22469</v>
      </c>
      <c r="E6" s="100" t="s">
        <v>38964</v>
      </c>
      <c r="F6" s="125">
        <v>45949.350219907406</v>
      </c>
      <c r="G6" s="126">
        <f ca="1">IFERROR(NOW()-F6,"")</f>
        <v>4.9417939815612044E-2</v>
      </c>
      <c r="H6" s="125">
        <v>45949.344293981485</v>
      </c>
      <c r="I6" s="121" t="str">
        <f>IFERROR(VLOOKUP(D6,DB!A:F,6,0),"")</f>
        <v>SCECO</v>
      </c>
      <c r="J6" s="121" t="str">
        <f>IFERROR(VLOOKUP(D6,DB!A:G,7,0),"")</f>
        <v>Vandalized</v>
      </c>
      <c r="K6" s="127" t="s">
        <v>39066</v>
      </c>
      <c r="L6" s="123" t="str">
        <f>IFERROR(VLOOKUP(D6,DB!A:I,9,0),"")</f>
        <v>Latis</v>
      </c>
    </row>
    <row r="7" spans="1:16" ht="15" customHeight="1">
      <c r="A7" s="121"/>
      <c r="B7" s="121" t="str">
        <f>IFERROR(VLOOKUP(D7,DB!A:K,11,0),"")</f>
        <v/>
      </c>
      <c r="C7" s="122"/>
      <c r="D7" s="123"/>
      <c r="E7" s="100"/>
      <c r="F7" s="125"/>
      <c r="G7" s="126">
        <f ca="1">IFERROR(NOW()-F7,"")</f>
        <v>45949.399637847222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45949.399637847222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45949.399637847222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45949.399637847222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45949.399637847222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45949.399637847222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45949.399637847222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45949.399637847222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45949.399637847222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45949.399637847222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45949.399637847222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45949.399637847222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45949.399637847222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45949.399637847222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45949.399637847222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45949.399637847222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45949.399637847222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45949.399637847222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45949.399637847222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45949.399637847222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45949.399637847222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45949.399637847222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45949.399637847222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45949.399637847222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45949.399637847222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45949.399637847222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45949.399637847222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45949.399637847222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45949.399637847222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45949.399637847222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45949.399637847222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45949.399637847222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45949.399637847222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45949.399637847222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45949.399637847222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45949.399637847222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45949.399637847222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45949.399637847222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45949.399637847222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45949.399637847222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45949.399637847222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45949.399637847222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45949.399637847222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45949.399637847222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45949.399637847222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45949.399637847222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45949.399637847222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45949.399637847222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45949.399637847222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45949.399637847222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45949.399637847222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45949.399637847222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45949.399637847222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45949.399637847222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45949.399637847222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45949.399637847222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45949.399637847222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45949.399637847222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45949.399637847222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45949.399637847222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45949.399637847222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45949.399637847222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45949.399637847222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45949.399637847222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45949.399637847222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45949.399637847222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45949.399637847222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45949.399637847222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45949.399637847222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45949.399637847222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45949.399637847222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45949.399637847222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45949.399637847222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45949.399637847222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45949.399637847222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45949.399637847222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45949.399637847222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45949.399637847222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45949.399637847222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45949.399637847222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45949.399637847222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45949.399637847222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45949.399637847222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45949.399637847222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45949.399637847222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45949.399637847222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45949.399637847222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45949.399637847222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45949.399637847222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45949.399637847222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45949.399637847222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45949.399637847222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45949.399637847222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45949.399637847222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45949.399637847222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45949.399637847222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45949.399637847222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45949.399637847222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45949.399637847222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45949.399637847222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45949.399637847222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45949.399637847222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45949.399637847222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45949.399637847222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45949.399637847222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45949.399637847222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45949.399637847222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45949.399637847222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45949.399637847222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45949.399637847222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45949.399637847222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45949.399637847222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45949.399637847222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45949.399637847222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45949.399637847222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45949.399637847222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45949.399637847222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45949.399637847222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45949.399637847222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45949.399637847222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45949.399637847222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45949.399637847222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45949.399637847222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45949.399637847222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45949.399637847222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45949.399637847222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45949.399637847222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45949.399637847222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45949.399637847222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45949.399637847222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45949.399637847222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45949.399637847222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45949.399637847222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45949.399637847222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45949.399637847222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45949.399637847222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45949.399637847222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45949.399637847222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45949.399637847222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45949.399637847222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45949.399637847222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45949.399637847222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45949.399637847222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45949.399637847222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45949.399637847222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45949.399637847222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45949.399637847222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45949.399637847222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45949.399637847222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45949.399637847222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45949.399637847222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45949.399637847222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45949.399637847222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45949.399637847222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45949.399637847222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45949.399637847222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45949.399637847222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45949.399637847222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45949.399637847222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45949.399637847222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45949.399637847222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45949.399637847222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45949.399637847222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45949.399637847222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45949.399637847222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45949.399637847222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45949.399637847222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45949.399637847222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45949.399637847222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45949.399637847222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45949.399637847222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45949.399637847222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45949.399637847222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45949.399637847222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45949.399637847222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45949.399637847222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45949.399637847222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45949.399637847222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45949.399637847222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45949.399637847222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45949.399637847222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45949.399637847222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45949.399637847222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45949.399637847222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45949.399637847222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45949.399637847222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45949.399637847222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45949.399637847222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45949.399637847222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45949.399637847222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45949.399637847222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45949.399637847222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45949.399637847222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45949.399637847222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45949.399637847222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45949.399637847222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45949.399637847222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45949.399637847222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45949.399637847222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45949.399637847222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45949.399637847222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45949.399637847222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45949.399637847222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45949.399637847222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45949.399637847222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45949.399637847222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45949.399637847222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45949.399637847222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45949.399637847222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45949.399637847222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45949.399637847222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45949.399637847222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45949.399637847222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45949.399637847222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45949.399637847222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45949.399637847222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45949.399637847222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45949.399637847222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45949.399637847222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45949.399637847222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45949.399637847222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45949.399637847222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45949.399637847222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45949.399637847222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45949.399637847222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45949.399637847222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45949.399637847222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45949.399637847222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45949.399637847222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45949.399637847222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45949.399637847222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45949.399637847222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45949.399637847222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45949.399637847222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45949.399637847222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45949.399637847222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45949.399637847222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45949.399637847222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45949.399637847222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45949.399637847222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45949.399637847222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45949.399637847222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45949.399637847222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45949.399637847222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45949.399637847222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45949.399637847222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45949.399637847222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45949.399637847222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45949.399637847222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45949.399637847222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45949.399637847222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45949.399637847222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45949.399637847222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45949.399637847222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45949.399637847222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45949.399637847222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45949.399637847222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45949.399637847222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45949.399637847222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45949.399637847222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45949.399637847222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45949.399637847222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45949.399637847222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45949.399637847222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45949.399637847222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45949.399637847222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45949.399637847222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45949.399637847222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45949.399637847222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45949.399637847222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45949.399637847222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45949.399637847222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45949.399637847222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45949.399637847222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45949.399637847222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45949.399637847222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45949.399637847222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45949.399637847222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45949.399637847222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45949.399637847222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45949.399637847222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45949.399637847222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45949.399637847222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45949.399637847222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45949.399637847222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45949.399637847222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45949.399637847222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45949.399637847222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45949.399637847222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45949.399637847222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45949.399637847222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45949.399637847222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45949.399637847222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45949.399637847222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45949.399637847222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45949.399637847222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45949.399637847222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45949.399637847222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45949.399637847222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45949.399637847222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45949.399637847222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45949.399637847222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45949.399637847222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45949.399637847222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45949.399637847222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45949.399637847222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45949.399637847222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45949.399637847222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45949.399637847222</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45949.399637847222</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45949.399637847222</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9" sqref="D1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57.567577662033727</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23.210760532405402</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4.6280637731470051</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0.73852673610963393</v>
      </c>
      <c r="H5" s="165">
        <v>45948.661111111112</v>
      </c>
      <c r="I5" s="164" t="str">
        <f>IFERROR(VLOOKUP(D5,DB!A:F,6,0),"")</f>
        <v>SCECO</v>
      </c>
      <c r="J5" s="164" t="str">
        <f>IFERROR(VLOOKUP(D5,DB!A:G,7,0),"")</f>
        <v>Dead</v>
      </c>
      <c r="K5" s="164" t="s">
        <v>39074</v>
      </c>
      <c r="L5" s="164" t="str">
        <f>IFERROR(VLOOKUP(D5,DB!A:I,9,0),"")</f>
        <v>Latis</v>
      </c>
    </row>
    <row r="6" spans="1:13" ht="15">
      <c r="A6" s="164" t="s">
        <v>39075</v>
      </c>
      <c r="B6" s="164" t="str">
        <f>IFERROR(VLOOKUP(D6,DB!A:K,11,0),"")</f>
        <v>R5</v>
      </c>
      <c r="C6" s="164">
        <v>1</v>
      </c>
      <c r="D6" s="164" t="s">
        <v>38148</v>
      </c>
      <c r="E6" s="164" t="s">
        <v>38964</v>
      </c>
      <c r="F6" s="165">
        <v>45949.378807870373</v>
      </c>
      <c r="G6" s="166">
        <f ca="1">IFERROR(NOW()-F6,"")</f>
        <v>2.0829976849199738E-2</v>
      </c>
      <c r="H6" s="165">
        <v>45949.372557870367</v>
      </c>
      <c r="I6" s="164" t="str">
        <f>IFERROR(VLOOKUP(D6,DB!A:F,6,0),"")</f>
        <v>SCECO</v>
      </c>
      <c r="J6" s="164" t="str">
        <f>IFERROR(VLOOKUP(D6,DB!A:G,7,0),"")</f>
        <v>Haj Removal</v>
      </c>
      <c r="K6" s="164" t="s">
        <v>39076</v>
      </c>
      <c r="L6" s="164" t="str">
        <f>IFERROR(VLOOKUP(D6,DB!A:I,9,0),"")</f>
        <v>Latis</v>
      </c>
    </row>
    <row r="7" spans="1:13" ht="15">
      <c r="A7" s="164" t="s">
        <v>39077</v>
      </c>
      <c r="B7" s="164" t="str">
        <f>IFERROR(VLOOKUP(D7,DB!A:K,11,0),"")</f>
        <v>R5</v>
      </c>
      <c r="C7" s="164">
        <v>4</v>
      </c>
      <c r="D7" s="164" t="s">
        <v>38147</v>
      </c>
      <c r="E7" s="164" t="s">
        <v>39078</v>
      </c>
      <c r="F7" s="165">
        <v>45949.389965277776</v>
      </c>
      <c r="G7" s="166">
        <f ca="1">IFERROR(NOW()-F7,"")</f>
        <v>9.6725694456836209E-3</v>
      </c>
      <c r="H7" s="165">
        <v>45949.378854166665</v>
      </c>
      <c r="I7" s="164" t="str">
        <f>IFERROR(VLOOKUP(D7,DB!A:F,6,0),"")</f>
        <v>SCECO</v>
      </c>
      <c r="J7" s="164" t="str">
        <f>IFERROR(VLOOKUP(D7,DB!A:G,7,0),"")</f>
        <v>Haj Removal</v>
      </c>
      <c r="K7" s="164" t="s">
        <v>39076</v>
      </c>
      <c r="L7" s="164" t="str">
        <f>IFERROR(VLOOKUP(D7,DB!A:I,9,0),"")</f>
        <v>Latis</v>
      </c>
    </row>
    <row r="8" spans="1:13" ht="15">
      <c r="A8" s="164" t="s">
        <v>39077</v>
      </c>
      <c r="B8" s="164" t="str">
        <f>IFERROR(VLOOKUP(D8,DB!A:K,11,0),"")</f>
        <v>R5</v>
      </c>
      <c r="C8" s="164">
        <v>2</v>
      </c>
      <c r="D8" s="164" t="s">
        <v>38306</v>
      </c>
      <c r="E8" s="164" t="s">
        <v>39078</v>
      </c>
      <c r="F8" s="165">
        <v>45949.389965277776</v>
      </c>
      <c r="G8" s="166">
        <f ca="1">IFERROR(NOW()-F8,"")</f>
        <v>9.6725694456836209E-3</v>
      </c>
      <c r="H8" s="165">
        <v>45949.378854166665</v>
      </c>
      <c r="I8" s="164" t="str">
        <f>IFERROR(VLOOKUP(D8,DB!A:F,6,0),"")</f>
        <v>SCECO</v>
      </c>
      <c r="J8" s="164" t="str">
        <f>IFERROR(VLOOKUP(D8,DB!A:G,7,0),"")</f>
        <v>Haj Removal</v>
      </c>
      <c r="K8" s="164" t="s">
        <v>39076</v>
      </c>
      <c r="L8" s="164" t="str">
        <f>IFERROR(VLOOKUP(D8,DB!A:I,9,0),"")</f>
        <v>Latis</v>
      </c>
    </row>
    <row r="9" spans="1:13" ht="15">
      <c r="A9" s="164"/>
      <c r="B9" s="164" t="str">
        <f>IFERROR(VLOOKUP(D9,DB!A:K,11,0),"")</f>
        <v/>
      </c>
      <c r="C9" s="164"/>
      <c r="D9" s="164"/>
      <c r="E9" s="164"/>
      <c r="F9" s="165"/>
      <c r="G9" s="166">
        <f ca="1">IFERROR(NOW()-F9,"")</f>
        <v>45949.399637847222</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45949.399637847222</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45949.399637847222</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45949.399637847222</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45949.399637847222</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45949.399637847222</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45949.399637847222</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45949.399637847222</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45949.399637847222</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45949.399637847222</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45949.399637847222</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45949.399637847222</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45949.399637847222</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45949.399637847222</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45949.399637847222</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45949.399637847222</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45949.399637847222</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45949.399637847222</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45949.399637847222</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45949.399637847222</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45949.399637847222</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45949.399637847222</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45949.399637847222</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45949.399637847222</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45949.399637847222</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45949.399637847222</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45949.399637847222</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45949.399637847222</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45949.399637847222</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45949.399637847222</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45949.399637847222</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45949.399637847222</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45949.399637847222</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45949.399637847222</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45949.399637847222</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45949.399637847222</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45949.399637847222</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45949.399637847222</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45949.399637847222</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45949.399637847222</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45949.399637847222</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45949.399637847222</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45949.399637847222</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45949.399637847222</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45949.399637847222</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45949.399637847222</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45949.399637847222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45949.399637847222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45949.399637847222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45949.399637847222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45949.399637847222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45949.399637847222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45949.399637847222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45949.399637847222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45949.399637847222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45949.399637847222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45949.399637847222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45949.399637847222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45949.399637847222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45949.399637847222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45949.399637847222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45949.399637847222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45949.399637847222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45949.399637847222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45949.399637847222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45949.399637847222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45949.399637847222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45949.399637847222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45949.399637847222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45949.399637847222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45949.399637847222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45949.399637847222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45949.399637847222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45949.399637847222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45949.399637847222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45949.399637847222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45949.399637847222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45949.399637847222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45949.399637847222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45949.399637847222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45949.399637847222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45949.399637847222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45949.399637847222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45949.399637847222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45949.399637847222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45949.399637847222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45949.399637847222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45949.399637847222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45949.399637847222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45949.399637847222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45949.399637847222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45949.399637847222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45949.399637847222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45949.399637847222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45949.399637847222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45949.399637847222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45949.399637847222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45949.399637847222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45949.399637847222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45949.399637847222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45949.399637847222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45949.399637847222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45949.399637847222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45949.399637847222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45949.399637847222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45949.399637847222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45949.399637847222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45949.399637847222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45949.399637847222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45949.399637847222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45949.399637847222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45949.399637847222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45949.399637847222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45949.399637847222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45949.399637847222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45949.399637847222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45949.399637847222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45949.399637847222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45949.399637847222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45949.399637847222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45949.399637847222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45949.399637847222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45949.399637847222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45949.399637847222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45949.399637847222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45949.399637847222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45949.399637847222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45949.399637847222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45949.399637847222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45949.399637847222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45949.399637847222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45949.399637847222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45949.399637847222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45949.399637847222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45949.399637847222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45949.399637847222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45949.399637847222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45949.399637847222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45949.399637847222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45949.399637847222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45949.399637847222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45949.399637847222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45949.399637847222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45949.399637847222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45949.399637847222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45949.399637847222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45949.399637847222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45949.399637847222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45949.399637847222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45949.399637847222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45949.399637847222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45949.399637847222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45949.399637847222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45949.399637847222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45949.399637847222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45949.399637847222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45949.399637847222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45949.399637847222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45949.399637847222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45949.399637847222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45949.399637847222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45949.399637847222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45949.399637847222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45949.399637847222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45949.399637847222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45949.399637847222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45949.399637847222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45949.399637847222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45949.399637847222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45949.399637847222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45949.399637847222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45949.399637847222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45949.399637847222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45949.399637847222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45949.399637847222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45949.399637847222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45949.399637847222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45949.399637847222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45949.399637847222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45949.399637847222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45949.399637847222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45949.399637847222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45949.399637847222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45949.399637847222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45949.399637847222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45949.399637847222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45949.399637847222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45949.399637847222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45949.399637847222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45949.399637847222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45949.399637847222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45949.399637847222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45949.399637847222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45949.399637847222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45949.399637847222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45949.399637847222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45949.399637847222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45949.399637847222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45949.399637847222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45949.399637847222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45949.399637847222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45949.399637847222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45949.399637847222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45949.399637847222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45949.399637847222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45949.399637847222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45949.399637847222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45949.399637847222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45949.399637847222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45949.399637847222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45949.399637847222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45949.399637847222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45949.399637847222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45949.399637847222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45949.399637847222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45949.399637847222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45949.399637847222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45949.399637847222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45949.399637847222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45949.399637847222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45949.399637847222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45949.399637847222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45949.399637847222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45949.399637847222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45949.399637847222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45949.399637847222</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45949.399637847222</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45949.399637847222</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45949.399637847222</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45949.399637847222</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45949.399637847222</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45949.399637847222</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45949.399637847222</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45949.399637847222</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45949.399637847222</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45949.399637847222</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45949.399637847222</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45949.399637847222</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45949.399637847222</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45949.399637847222</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45949.399637847222</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45949.399637847222</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45949.399637847222</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45949.399637847222</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45949.399637847222</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45949.399637847222</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45949.399637847222</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45949.399637847222</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45949.399637847222</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45949.399637847222</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45949.399637847222</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45949.399637847222</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45949.399637847222</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45949.399637847222</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45949.399637847222</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45949.399637847222</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45949.399637847222</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45949.399637847222</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45949.399637847222</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45949.399637847222</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45949.399637847222</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45949.399637847222</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45949.399637847222</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45949.399637847222</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45949.399637847222</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45949.399637847222</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45949.399637847222</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45949.399637847222</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45949.399637847222</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45949.399637847222</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45949.399637847222</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45949.399637847222</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45949.399637847222</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45949.399637847222</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45949.399637847222</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45949.399637847222</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45949.399637847222</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45949.399637847222</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45949.399637847222</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45949.399637847222</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45949.399637847222</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45949.399637847222</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45949.399637847222</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45949.399637847222</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45949.399637847222</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45949.399637847222</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45949.399637847222</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45949.399637847222</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45949.399637847222</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45949.399637847222</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45949.399637847222</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45949.399637847222</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45949.399637847222</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45949.399637847222</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45949.399637847222</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45949.399637847222</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45949.399637847222</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45949.399637847222</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45949.399637847222</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45949.399637847222</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45949.399637847222</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45949.399637847222</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45949.399637847222</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45949.399637847222</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45949.399637847222</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45949.399637847222</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45949.399637847222</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45949.399637847222</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45949.399637847222</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45949.399637847222</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45949.399637847222</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45949.399637847222</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45949.399637847222</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45949.399637847222</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45949.399637847222</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45949.399637847222</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45949.399637847222</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45949.399637847222</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45949.399637847222</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45949.399637847222</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45949.399637847222</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45949.399637847222</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45949.399637847222</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45949.399637847222</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45949.399637847222</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45949.399637847222</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45949.399637847222</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45949.399637847222</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45949.399637847222</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45949.399637847222</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45949.399637847222</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45949.399637847222</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45949.399637847222</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45949.399637847222</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45949.399637847222</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45949.399637847222</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45949.399637847222</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45949.399637847222</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45949.399637847222</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45949.399637847222</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45949.399637847222</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45949.399637847222</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45949.399637847222</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45949.399637847222</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45949.399637847222</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45949.399637847222</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45949.399637847222</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45949.399637847222</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45949.399637847222</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45949.399637847222</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45949.399637847222</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45949.399637847222</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45949.399637847222</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45949.399637847222</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45949.399637847222</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45949.399637847222</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45949.399637847222</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45949.399637847222</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45949.399637847222</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45949.399637847222</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45949.399637847222</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45949.399637847222</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45949.399637847222</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45949.399637847222</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45949.399637847222</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45949.399637847222</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45949.399637847222</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45949.399637847222</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45949.399637847222</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45949.399637847222</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45949.399637847222</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45949.399637847222</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45949.399637847222</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45949.399637847222</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45949.399637847222</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45949.399637847222</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45949.399637847222</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45949.399637847222</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45949.399637847222</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45949.399637847222</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45949.399637847222</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45949.399637847222</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45949.399637847222</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45949.399637847222</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45949.399637847222</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45949.399637847222</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45949.399637847222</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45949.399637847222</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45949.399637847222</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45949.399637847222</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45949.399637847222</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45949.399637847222</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45949.399637847222</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45949.399637847222</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45949.399637847222</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45949.399637847222</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45949.399637847222</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45949.399637847222</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45949.399637847222</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45949.399637847222</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45949.399637847222</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45949.399637847222</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45949.399637847222</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45949.399637847222</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45949.399637847222</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45949.399637847222</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45949.399637847222</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45949.399637847222</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45949.399637847222</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45949.399637847222</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45949.399637847222</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45949.399637847222</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45949.399637847222</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45949.399637847222</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45949.399637847222</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45949.399637847222</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45949.399637847222</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45949.399637847222</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45949.399637847222</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45949.399637847222</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45949.399637847222</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45949.399637847222</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45949.399637847222</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45949.399637847222</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45949.399637847222</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45949.399637847222</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45949.399637847222</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45949.399637847222</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45949.399637847222</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45949.399637847222</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45949.399637847222</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45949.399637847222</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45949.399637847222</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45949.399637847222</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45949.399637847222</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45949.399637847222</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45949.399637847222</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45949.399637847222</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45949.399637847222</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45949.399637847222</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45949.399637847222</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45949.399637847222</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45949.399637847222</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45949.399637847222</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45949.399637847222</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45949.399637847222</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45949.399637847222</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45949.399637847222</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45949.399637847222</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45949.399637847222</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45949.399637847222</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45949.399637847222</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45949.399637847222</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45949.399637847222</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45949.399637847222</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45949.399637847222</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45949.399637847222</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45949.399637847222</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45949.399637847222</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45949.399637847222</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45949.399637847222</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45949.399637847222</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45949.399637847222</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45949.399637847222</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45949.399637847222</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45949.399637847222</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45949.399637847222</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45949.399637847222</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45949.399637847222</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45949.399637847222</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45949.399637847222</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45949.399637847222</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45949.399637847222</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45949.399637847222</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45949.399637847222</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45949.399637847222</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45949.399637847222</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45949.399637847222</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45949.399637847222</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45949.399637847222</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45949.399637847222</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45949.399637847222</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45949.399637847222</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45949.399637847222</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45949.399637847222</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45949.399637847222</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45949.399637847222</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45949.399637847222</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45949.399637847222</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45949.399637847222</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45949.399637847222</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45949.399637847222</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45949.399637847222</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45949.399637847222</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45949.399637847222</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45949.399637847222</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45949.399637847222</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45949.399637847222</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45949.399637847222</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45949.399637847222</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45949.399637847222</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45949.399637847222</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45949.399637847222</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45949.399637847222</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45949.399637847222</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45949.399637847222</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45949.399637847222</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45949.399637847222</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45949.399637847222</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45949.399637847222</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45949.399637847222</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45949.399637847222</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45949.399637847222</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45949.399637847222</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45949.399637847222</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45949.399637847222</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45949.399637847222</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45949.399637847222</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45949.399637847222</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45949.399637847222</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45949.399637847222</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45949.399637847222</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45949.399637847222</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45949.399637847222</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45949.399637847222</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45949.399637847222</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45949.399637847222</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45949.399637847222</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45949.399637847222</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45949.399637847222</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45949.399637847222</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45949.399637847222</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45949.399637847222</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45949.399637847222</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45949.399637847222</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45949.399637847222</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45949.399637847222</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45949.399637847222</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45949.399637847222</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45949.399637847222</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45949.399637847222</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45949.399637847222</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45949.399637847222</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45949.399637847222</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45949.399637847222</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45949.399637847222</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45949.399637847222</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45949.399637847222</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45949.399637847222</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45949.399637847222</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45949.399637847222</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22.626790624999558</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9.8705753472240758</v>
      </c>
      <c r="H3" s="146">
        <v>45927.987534722219</v>
      </c>
      <c r="I3" s="143" t="str">
        <f>IFERROR(VLOOKUP(D3,DB!A:F,6,0),"")</f>
        <v>SCECO</v>
      </c>
      <c r="J3" s="143" t="str">
        <f>IFERROR(VLOOKUP(D3,DB!A:G,7,0),"")</f>
        <v>Vandalized</v>
      </c>
      <c r="K3" s="142" t="s">
        <v>39083</v>
      </c>
      <c r="L3" s="143" t="str">
        <f>IFERROR(VLOOKUP(D3,DB!A:I,9,0),"")</f>
        <v>Latis</v>
      </c>
    </row>
    <row r="4" spans="1:16383" s="112" customFormat="1" ht="31.5" customHeight="1">
      <c r="A4" s="142" t="s">
        <v>39084</v>
      </c>
      <c r="B4" s="142" t="str">
        <f>IFERROR(VLOOKUP(D4,DB!A:K,11,0),"")</f>
        <v>R6</v>
      </c>
      <c r="C4" s="142">
        <v>1</v>
      </c>
      <c r="D4" s="142" t="s">
        <v>34126</v>
      </c>
      <c r="E4" s="142" t="s">
        <v>38964</v>
      </c>
      <c r="F4" s="146">
        <v>45948.910879629628</v>
      </c>
      <c r="G4" s="145">
        <f ca="1">IFERROR(NOW()-F4,"-")</f>
        <v>0.48875821759429527</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0.26474201388919028</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45949.399637847222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45949.399637847222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45949.399637847222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45949.399637847222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45949.399637847222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45949.399637847222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45949.399637847222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45949.399637847222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45949.399637847222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45949.399637847222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45949.399637847222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45949.399637847222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45949.399637847222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45949.399637847222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45949.399637847222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45949.399637847222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45949.399637847222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45949.399637847222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45949.399637847222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45949.399637847222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45949.399637847222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45949.399637847222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45949.399637847222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45949.399637847222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45949.399637847222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45949.399637847222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45949.399637847222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45949.399637847222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45949.399637847222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45949.399637847222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45949.399637847222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45949.399637847222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45949.399637847222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45949.399637847222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45949.399637847222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45949.399637847222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45949.399637847222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45949.399637847222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45949.399637847222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45949.399637847222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45949.399637847222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45949.399637847222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45949.399637847222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45949.399637847222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45949.399637847222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45949.399637847222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45949.399637847222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45949.399637847222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45949.399637847222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45949.399637847222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45949.399637847222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45949.399637847222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45949.399637847222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45949.399637847222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45949.399637847222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45949.399637847222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45949.399637847222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45949.399637847222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45949.399637847222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45949.399637847222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45949.399637847222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45949.399637847222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45949.399637847222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45949.399637847222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45949.399637847222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45949.399637847222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45949.399637847222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45949.399637847222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45949.399637847222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45949.399637847222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45949.399637847222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45949.399637847222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45949.399637847222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45949.399637847222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45949.399637847222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45949.399637847222</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2025-10-19T06:35:45Z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