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06" documentId="13_ncr:1_{F6CB121F-512D-4AA6-A0C1-0FB36C537598}" xr6:coauthVersionLast="47" xr6:coauthVersionMax="47" xr10:uidLastSave="{CF628F0A-6D1F-4BA8-B420-EB2D741AA10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<sst xmlns="http://schemas.openxmlformats.org/spreadsheetml/2006/main" count="179044" uniqueCount="39114">
  <si>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</si>
  <si>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</si>
  <si>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</si>
  <si>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</si>
  <si>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</si>
  <si>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</si>
  <si>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</si>
  <si>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</si>
  <si>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</si>
  <si>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</si>
  <si>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</si>
  <si>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</si>
  <si>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</si>
  <si>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</si>
  <si>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</si>
  <si>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</si>
  <si>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</si>
  <si>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</si>
  <si>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</si>
  <si>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</si>
  <si>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</si>
  <si>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</si>
  <si>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</si>
  <si>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</si>
  <si>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</si>
  <si>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</si>
  <si>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</si>
  <si>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</si>
  <si>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</si>
  <si>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</si>
  <si>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</si>
  <si>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</si>
  <si>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</si>
  <si>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</si>
  <si>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</si>
  <si>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</si>
  <si>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</si>
  <si>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</si>
  <si>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</si>
  <si>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</si>
  <si>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</si>
  <si>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</si>
  <si>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</si>
  <si>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</si>
  <si>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</si>
  <si>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</si>
  <si>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</si>
  <si>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</si>
  <si>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</si>
  <si>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</si>
  <si>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</si>
  <si>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</si>
  <si>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</si>
  <si>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</si>
  <si>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</si>
  <si>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</si>
  <si>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</si>
  <si>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</si>
  <si>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</si>
  <si>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</si>
  <si>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</si>
  <si>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</si>
  <si>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</si>
  <si>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</si>
  <si>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</si>
  <si>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</si>
  <si>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</si>
  <si>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</si>
  <si>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</si>
  <si>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</si>
  <si>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</si>
  <si>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</si>
  <si>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</si>
  <si>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</si>
  <si>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</si>
  <si>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</si>
  <si>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</si>
  <si>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</si>
  <si>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</si>
  <si>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</si>
  <si>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</si>
  <si>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</si>
  <si>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</si>
  <si>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</si>
  <si>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</si>
  <si>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</si>
  <si>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</si>
  <si>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</si>
  <si>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</si>
  <si>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</si>
  <si>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</si>
  <si>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</si>
  <si>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</si>
  <si>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</si>
  <si>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</si>
  <si>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</si>
  <si>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</si>
  <si>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</si>
  <si>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</si>
  <si>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</si>
  <si>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</si>
  <si>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</si>
  <si>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</si>
  <si>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</si>
  <si>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</si>
  <si>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</si>
  <si>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</si>
  <si>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</si>
  <si>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</si>
  <si>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</si>
  <si>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</si>
  <si>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</si>
  <si>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</si>
  <si>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</si>
  <si>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</si>
  <si>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</si>
  <si>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</si>
  <si>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</si>
  <si>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</si>
  <si>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</si>
  <si>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</si>
  <si>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</si>
  <si>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</si>
  <si>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</si>
  <si>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</si>
  <si>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</si>
  <si>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</si>
  <si>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</si>
  <si>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</si>
  <si>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</si>
  <si>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</si>
  <si>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</si>
  <si>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</si>
  <si>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</si>
  <si>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</si>
  <si>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</si>
  <si>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</si>
  <si>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</si>
  <si>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</si>
  <si>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</si>
  <si>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</si>
  <si>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</si>
  <si>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</si>
  <si>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</si>
  <si>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</si>
  <si>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</si>
  <si>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</si>
  <si>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</si>
  <si>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</si>
  <si>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</si>
  <si>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</si>
  <si>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</si>
  <si>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</si>
  <si>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</si>
  <si>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</si>
  <si>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</si>
  <si>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</si>
  <si>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</si>
  <si>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</si>
  <si>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</si>
  <si>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</si>
  <si>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</si>
  <si>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</si>
  <si>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</si>
  <si>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</si>
  <si>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</si>
  <si>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</si>
  <si>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</si>
  <si>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</si>
  <si>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</si>
  <si>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</si>
  <si>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</si>
  <si>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</si>
  <si>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</si>
  <si>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</si>
  <si>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</si>
  <si>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</si>
  <si>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</si>
  <si>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</si>
  <si>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</si>
  <si>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</si>
  <si>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</si>
  <si>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</si>
  <si>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</si>
  <si>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</si>
  <si>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</si>
  <si>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</si>
  <si>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</si>
  <si>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</si>
  <si>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</si>
  <si>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</si>
  <si>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</si>
  <si>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</si>
  <si>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</si>
  <si>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</si>
  <si>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</si>
  <si>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</si>
  <si>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</si>
  <si>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</si>
  <si>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</si>
  <si>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</si>
  <si>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</si>
  <si>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</si>
  <si>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</si>
  <si>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</si>
  <si>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</si>
  <si>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</si>
  <si>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</si>
  <si>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</si>
  <si>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</si>
  <si>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</si>
  <si>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</si>
  <si>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</si>
  <si>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</si>
  <si>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</si>
  <si>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</si>
  <si>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</si>
  <si>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</si>
  <si>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</si>
  <si>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</si>
  <si>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</si>
  <si>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</si>
  <si>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</si>
  <si>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</si>
  <si>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</si>
  <si>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</si>
  <si>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</si>
  <si>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</si>
  <si>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</si>
  <si>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</si>
  <si>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</si>
  <si>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</si>
  <si>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</si>
  <si>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</si>
  <si>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</si>
  <si>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</si>
  <si>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</si>
  <si>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</si>
  <si>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</si>
  <si>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</si>
  <si>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</si>
  <si>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</si>
  <si>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</si>
  <si>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</si>
  <si>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</si>
  <si>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</si>
  <si>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</si>
  <si>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</si>
  <si>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</si>
  <si>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</si>
  <si>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</si>
  <si>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</si>
  <si>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</si>
  <si>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</si>
  <si>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</si>
  <si>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</si>
  <si>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</si>
  <si>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</si>
  <si>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</si>
  <si>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</si>
  <si>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</si>
  <si>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</si>
  <si>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</si>
  <si>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</si>
  <si>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</si>
  <si>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</si>
  <si>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</si>
  <si>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</si>
  <si>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</si>
  <si>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</si>
  <si>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</si>
  <si>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</si>
  <si>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</si>
  <si>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</si>
  <si>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</si>
  <si>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</si>
  <si>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</si>
  <si>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</si>
  <si>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</si>
  <si>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</si>
  <si>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</si>
  <si>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</si>
  <si>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</si>
  <si>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</si>
  <si>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</si>
  <si>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</si>
  <si>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</si>
  <si>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</si>
  <si>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</si>
  <si>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</si>
  <si>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</si>
  <si>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</si>
  <si>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</si>
  <si>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</si>
  <si>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</si>
  <si>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</si>
  <si>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</si>
  <si>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</si>
  <si>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</si>
  <si>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</si>
  <si>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</si>
  <si>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</si>
  <si>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</si>
  <si>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</si>
  <si>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</si>
  <si>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</si>
  <si>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</si>
  <si>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</si>
  <si>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</si>
  <si>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</si>
  <si>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</si>
  <si>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</si>
  <si>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</si>
  <si>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</si>
  <si>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</si>
  <si>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</si>
  <si>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</si>
  <si>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</si>
  <si>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</si>
  <si>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</si>
  <si>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</si>
  <si>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</si>
  <si>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</si>
  <si>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</si>
  <si>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</si>
  <si>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</si>
  <si>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</si>
  <si>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</si>
  <si>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</si>
  <si>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</si>
  <si>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</si>
  <si>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</si>
  <si>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</si>
  <si>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</si>
  <si>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</si>
  <si>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</si>
  <si>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</si>
  <si>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</si>
  <si>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</si>
  <si>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</si>
  <si>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</si>
  <si>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</si>
  <si>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</si>
  <si>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</si>
  <si>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</si>
  <si>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</si>
  <si>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</si>
  <si>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</si>
  <si>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</si>
  <si>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</si>
  <si>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</si>
  <si>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</si>
  <si>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</si>
  <si>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</si>
  <si>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</si>
  <si>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</si>
  <si>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</si>
  <si>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</si>
  <si>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</si>
  <si>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</si>
  <si>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</si>
  <si>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</si>
  <si>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</si>
  <si>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</si>
  <si>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</si>
  <si>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</si>
  <si>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</si>
  <si>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</si>
  <si>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</si>
  <si>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</si>
  <si>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</si>
  <si>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</si>
  <si>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</si>
  <si>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</si>
  <si>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</si>
  <si>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</si>
  <si>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</si>
  <si>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</si>
  <si>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</si>
  <si>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</si>
  <si>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</si>
  <si>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</si>
  <si>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</si>
  <si>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</si>
  <si>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</si>
  <si>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</si>
  <si>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</si>
  <si>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</si>
  <si>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</si>
  <si>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</si>
  <si>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</si>
  <si>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</si>
  <si>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</si>
  <si>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</si>
  <si>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</si>
  <si>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</si>
  <si>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</si>
  <si>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</si>
  <si>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</si>
  <si>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</si>
  <si>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</si>
  <si>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</si>
  <si>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</si>
  <si>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</si>
  <si>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</si>
  <si>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</si>
  <si>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</si>
  <si>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</si>
  <si>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</si>
  <si>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</si>
  <si>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</si>
  <si>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</si>
  <si>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</si>
  <si>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</si>
  <si>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</si>
  <si>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</si>
  <si>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</si>
  <si>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</si>
  <si>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</si>
  <si>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</si>
  <si>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</si>
  <si>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</si>
  <si>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</si>
  <si>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</si>
  <si>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</si>
  <si>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</si>
  <si>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</si>
  <si>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</si>
  <si>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</si>
  <si>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</si>
  <si>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</si>
  <si>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</si>
  <si>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</si>
  <si>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</si>
  <si>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</si>
  <si>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</si>
  <si>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</si>
  <si>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</si>
  <si>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</si>
  <si>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</si>
  <si>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</si>
  <si>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</si>
  <si>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</si>
  <si>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</si>
  <si>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</si>
  <si>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</si>
  <si>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</si>
  <si>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</si>
  <si>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</si>
  <si>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</si>
  <si>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</si>
  <si>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</si>
  <si>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</si>
  <si>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</si>
  <si>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</si>
  <si>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</si>
  <si>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</si>
  <si>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</si>
  <si>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</si>
  <si>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</si>
  <si>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</si>
  <si>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</si>
  <si>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</si>
  <si>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</si>
  <si>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</si>
  <si>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</si>
  <si>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</si>
  <si>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</si>
  <si>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</si>
  <si>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</si>
  <si>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</si>
  <si>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</si>
  <si>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</si>
  <si>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</si>
  <si>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</si>
  <si>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</si>
  <si>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</si>
  <si>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</si>
  <si>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</si>
  <si>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</si>
  <si>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</si>
  <si>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</si>
  <si>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</si>
  <si>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</si>
  <si>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</si>
  <si>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</si>
  <si>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</si>
  <si>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</si>
  <si>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</si>
  <si>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</si>
  <si>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</si>
  <si>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</si>
  <si>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</si>
  <si>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</si>
  <si>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</si>
  <si>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</si>
  <si>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</si>
  <si>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</si>
  <si>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</si>
  <si>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</si>
  <si>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</si>
  <si>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</si>
  <si>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</si>
  <si>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</si>
  <si>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</si>
  <si>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</si>
  <si>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</si>
  <si>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</si>
  <si>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</si>
  <si>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</si>
  <si>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</si>
  <si>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</si>
  <si>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</si>
  <si>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</si>
  <si>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</si>
  <si>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</si>
  <si>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</si>
  <si>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</si>
  <si>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</si>
  <si>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</si>
  <si>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</si>
  <si>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</si>
  <si>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</si>
  <si>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</si>
  <si>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</si>
  <si>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</si>
  <si>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</si>
  <si>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</si>
  <si>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</si>
  <si>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</si>
  <si>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</si>
  <si>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</si>
  <si>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</si>
  <si>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</si>
  <si>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</si>
  <si>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</si>
  <si>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</si>
  <si>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</si>
  <si>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</si>
  <si>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</si>
  <si>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</si>
  <si>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</si>
  <si>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</si>
  <si>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</si>
  <si>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</si>
  <si>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</si>
  <si>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</si>
  <si>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</si>
  <si>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</si>
  <si>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</si>
  <si>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</si>
  <si>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</si>
  <si>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</si>
  <si>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</si>
  <si>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</si>
  <si>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</si>
  <si>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</si>
  <si>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</si>
  <si>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</si>
  <si>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</si>
  <si>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</si>
  <si>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</si>
  <si>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</si>
  <si>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</si>
  <si>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</si>
  <si>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</si>
  <si>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</si>
  <si>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</si>
  <si>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</si>
  <si>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</si>
  <si>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</si>
  <si>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</si>
  <si>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</si>
  <si>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</si>
  <si>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</si>
  <si>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</si>
  <si>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</si>
  <si>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</si>
  <si>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</si>
  <si>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</si>
  <si>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</si>
  <si>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</si>
  <si>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</si>
  <si>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</si>
  <si>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</si>
  <si>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</si>
  <si>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</si>
  <si>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</si>
  <si>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</si>
  <si>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</si>
  <si>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</si>
  <si>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</si>
  <si>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</si>
  <si>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</si>
  <si>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</si>
  <si>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</si>
  <si>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</si>
  <si>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</si>
  <si>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</si>
  <si>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</si>
  <si>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</si>
  <si>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</si>
  <si>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</si>
  <si>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</si>
  <si>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</si>
  <si>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</si>
  <si>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</si>
  <si>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</si>
  <si>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</si>
  <si>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</si>
  <si>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</si>
  <si>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</si>
  <si>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</si>
  <si>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</si>
  <si>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</si>
  <si>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</si>
  <si>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</si>
  <si>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</si>
  <si>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</si>
  <si>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</si>
  <si>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</si>
  <si>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</si>
  <si>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</si>
  <si>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</si>
  <si>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</si>
  <si>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</si>
  <si>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</si>
  <si>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</si>
  <si>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</si>
  <si>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</si>
  <si>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</si>
  <si>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</si>
  <si>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</si>
  <si>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</si>
  <si>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</si>
  <si>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</si>
  <si>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</si>
  <si>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</si>
  <si>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</si>
  <si>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</si>
  <si>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</si>
  <si>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</si>
  <si>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</si>
  <si>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</si>
  <si>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</si>
  <si>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</si>
  <si>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</si>
  <si>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</si>
  <si>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</si>
  <si>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</si>
  <si>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</si>
  <si>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</si>
  <si>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</si>
  <si>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</si>
  <si>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</si>
  <si>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</si>
  <si>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</si>
  <si>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</si>
  <si>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</si>
  <si>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</si>
  <si>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</si>
  <si>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</si>
  <si>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</si>
  <si>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</si>
  <si>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</si>
  <si>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</si>
  <si>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</si>
  <si>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</si>
  <si>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</si>
  <si>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</si>
  <si>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</si>
  <si>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</si>
  <si>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</si>
  <si>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</si>
  <si>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</si>
  <si>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</si>
  <si>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</si>
  <si>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</si>
  <si>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</si>
  <si>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</si>
  <si>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</si>
  <si>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</si>
  <si>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</si>
  <si>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</si>
  <si>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</si>
  <si>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</si>
  <si>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</si>
  <si>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</si>
  <si>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</si>
  <si>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</si>
  <si>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</si>
  <si>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</si>
  <si>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</si>
  <si>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</si>
  <si>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</si>
  <si>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</si>
  <si>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</si>
  <si>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</si>
  <si>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</si>
  <si>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</si>
  <si>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</si>
  <si>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</si>
  <si>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</si>
  <si>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</si>
  <si>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</si>
  <si>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</si>
  <si>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</si>
  <si>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</si>
  <si>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</si>
  <si>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</si>
  <si>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</si>
  <si>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</si>
  <si>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</si>
  <si>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</si>
  <si>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</si>
  <si>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</si>
  <si>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</si>
  <si>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</si>
  <si>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</si>
  <si>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</si>
  <si>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</si>
  <si>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</si>
  <si>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</si>
  <si>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</si>
  <si>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</si>
  <si>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</si>
  <si>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</si>
  <si>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</si>
  <si>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</si>
  <si>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</si>
  <si>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</si>
  <si>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</si>
  <si>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</si>
  <si>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</si>
  <si>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</si>
  <si>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</si>
  <si>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</si>
  <si>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</si>
  <si>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</si>
  <si>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</si>
  <si>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</si>
  <si>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</si>
  <si>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</si>
  <si>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</si>
  <si>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</si>
  <si>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</si>
  <si>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</si>
  <si>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</si>
  <si>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</si>
  <si>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</si>
  <si>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</si>
  <si>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</si>
  <si>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</si>
  <si>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</si>
  <si>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</si>
  <si>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</si>
  <si>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</si>
  <si>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</si>
  <si>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</si>
  <si>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</si>
  <si>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</si>
  <si>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</si>
  <si>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</si>
  <si>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</si>
  <si>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</si>
  <si>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</si>
  <si>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</si>
  <si>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</si>
  <si>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</si>
  <si>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</si>
  <si>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</si>
  <si>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</si>
  <si>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</si>
  <si>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</si>
  <si>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</si>
  <si>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</si>
  <si>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</si>
  <si>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</si>
  <si>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</si>
  <si>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</si>
  <si>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</si>
  <si>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</si>
  <si>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</si>
  <si>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</si>
  <si>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</si>
  <si>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</si>
  <si>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</si>
  <si>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</si>
  <si>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</si>
  <si>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</si>
  <si>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</si>
  <si>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</si>
  <si>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</si>
  <si>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</si>
  <si>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</si>
  <si>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</si>
  <si>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</si>
  <si>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</si>
  <si>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</si>
  <si>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</si>
  <si>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</si>
  <si>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</si>
  <si>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</si>
  <si>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</si>
  <si>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</si>
  <si>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</si>
  <si>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</si>
  <si>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</si>
  <si>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</si>
  <si>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</si>
  <si>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</si>
  <si>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</si>
  <si>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</si>
  <si>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</si>
  <si>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</si>
  <si>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</si>
  <si>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</si>
  <si>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</si>
  <si>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</si>
  <si>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</si>
  <si>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</si>
  <si>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</si>
  <si>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</si>
  <si>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</si>
  <si>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</si>
  <si>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</si>
  <si>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</si>
  <si>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</si>
  <si>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</si>
  <si>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</si>
  <si>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</si>
  <si>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</si>
  <si>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</si>
  <si>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</si>
  <si>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</si>
  <si>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</si>
  <si>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</si>
  <si>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</si>
  <si>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</si>
  <si>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</si>
  <si>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</si>
  <si>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</si>
  <si>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</si>
  <si>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</si>
  <si>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</si>
  <si>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</si>
  <si>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</si>
  <si>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</si>
  <si>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</si>
  <si>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</si>
  <si>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</si>
  <si>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</si>
  <si>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</si>
  <si>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</si>
  <si>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</si>
  <si>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</si>
  <si>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</si>
  <si>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</si>
  <si>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</si>
  <si>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</si>
  <si>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</si>
  <si>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</si>
  <si>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</si>
  <si>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</si>
  <si>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</si>
  <si>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</si>
  <si>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</si>
  <si>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</si>
  <si>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</si>
  <si>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</si>
  <si>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</si>
  <si>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</si>
  <si>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</si>
  <si>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</si>
  <si>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</si>
  <si>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</si>
  <si>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</si>
  <si>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</si>
  <si>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</si>
  <si>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</si>
  <si>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</si>
  <si>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</si>
  <si>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</si>
  <si>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</si>
  <si>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</si>
  <si>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</si>
  <si>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</si>
  <si>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</si>
  <si>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</si>
  <si>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</si>
  <si>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</si>
  <si>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</si>
  <si>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</si>
  <si>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</si>
  <si>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</si>
  <si>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</si>
  <si>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</si>
  <si>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</si>
  <si>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</si>
  <si>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</si>
  <si>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</si>
  <si>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</si>
  <si>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</si>
  <si>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</si>
  <si>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</si>
  <si>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</si>
  <si>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</si>
  <si>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</si>
  <si>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</si>
  <si>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</si>
  <si>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</si>
  <si>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</si>
  <si>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</si>
  <si>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</si>
  <si>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</si>
  <si>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</si>
  <si>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</si>
  <si>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</si>
  <si>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</si>
  <si>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</si>
  <si>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</si>
  <si>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</si>
  <si>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</si>
  <si>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</si>
  <si>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</si>
  <si>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</si>
  <si>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</si>
  <si>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</si>
  <si>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</si>
  <si>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</si>
  <si>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</si>
  <si>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</si>
  <si>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</si>
  <si>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</si>
  <si>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</si>
  <si>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</si>
  <si>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</si>
  <si>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</si>
  <si>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</si>
  <si>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</si>
  <si>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</si>
  <si>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</si>
  <si>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</si>
  <si>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</si>
  <si>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</si>
  <si>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</si>
  <si>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</si>
  <si>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</si>
  <si>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</si>
  <si>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</si>
  <si>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</si>
  <si>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</si>
  <si>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</si>
  <si>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</si>
  <si>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</si>
  <si>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</si>
  <si>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</si>
  <si>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</si>
  <si>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</si>
  <si>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</si>
  <si>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</si>
  <si>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</si>
  <si>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</si>
  <si>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</si>
  <si>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</si>
  <si>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</si>
  <si>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</si>
  <si>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</si>
  <si>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</si>
  <si>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</si>
  <si>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</si>
  <si>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</si>
  <si>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</si>
  <si>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</si>
  <si>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</si>
  <si>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</si>
  <si>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</si>
  <si>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</si>
  <si>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</si>
  <si>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</si>
  <si>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</si>
  <si>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</si>
  <si>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</si>
  <si>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</si>
  <si>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</si>
  <si>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</si>
  <si>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</si>
  <si>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</si>
  <si>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</si>
  <si>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</si>
  <si>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</si>
  <si>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</si>
  <si>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</si>
  <si>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</si>
  <si>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</si>
  <si>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</si>
  <si>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</si>
  <si>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</si>
  <si>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</si>
  <si>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</si>
  <si>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</si>
  <si>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</si>
  <si>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</si>
  <si>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</si>
  <si>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</si>
  <si>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</si>
  <si>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</si>
  <si>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</si>
  <si>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</si>
  <si>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</si>
  <si>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</si>
  <si>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</si>
  <si>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</si>
  <si>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</si>
  <si>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</si>
  <si>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</si>
  <si>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</si>
  <si>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</si>
  <si>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</si>
  <si>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</si>
  <si>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</si>
  <si>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</si>
  <si>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</si>
  <si>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</si>
  <si>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</si>
  <si>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</si>
  <si>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</si>
  <si>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</si>
  <si>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</si>
  <si>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</si>
  <si>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</si>
  <si>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</si>
  <si>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</si>
  <si>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</si>
  <si>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</si>
  <si>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</si>
  <si>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</si>
  <si>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</si>
  <si>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</si>
  <si>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</si>
  <si>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</si>
  <si>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</si>
  <si>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</si>
  <si>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</si>
  <si>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</si>
  <si>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</si>
  <si>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</si>
  <si>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</si>
  <si>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</si>
  <si>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</si>
  <si>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</si>
  <si>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</si>
  <si>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</si>
  <si>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</si>
  <si>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</si>
  <si>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</si>
  <si>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</si>
  <si>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</si>
  <si>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</si>
  <si>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</si>
  <si>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</si>
  <si>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</si>
  <si>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</si>
  <si>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</si>
  <si>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</si>
  <si>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</si>
  <si>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</si>
  <si>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</si>
  <si>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</si>
  <si>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</si>
  <si>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</si>
  <si>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</si>
  <si>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</si>
  <si>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</si>
  <si>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</si>
  <si>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</si>
  <si>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</si>
  <si>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</si>
  <si>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</si>
  <si>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</si>
  <si>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</si>
  <si>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</si>
  <si>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</si>
  <si>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</si>
  <si>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</si>
  <si>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</si>
  <si>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</si>
  <si>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</si>
  <si>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</si>
  <si>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</si>
  <si>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</si>
  <si>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</si>
  <si>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</si>
  <si>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</si>
  <si>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</si>
  <si>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</si>
  <si>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</si>
  <si>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</si>
  <si>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</si>
  <si>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</si>
  <si>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</si>
  <si>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</si>
  <si>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</si>
  <si>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</si>
  <si>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</si>
  <si>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</si>
  <si>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</si>
  <si>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</si>
  <si>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</si>
  <si>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</si>
  <si>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</si>
  <si>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</si>
  <si>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</si>
  <si>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</si>
  <si>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</si>
  <si>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</si>
  <si>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</si>
  <si>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</si>
  <si>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</si>
  <si>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</si>
  <si>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</si>
  <si>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</si>
  <si>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</si>
  <si>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</si>
  <si>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</si>
  <si>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</si>
  <si>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</si>
  <si>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</si>
  <si>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</si>
  <si>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</si>
  <si>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</si>
  <si>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</si>
  <si>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</si>
  <si>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</si>
  <si>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</si>
  <si>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</si>
  <si>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</si>
  <si>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</si>
  <si>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</si>
  <si>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</si>
  <si>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</si>
  <si>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</si>
  <si>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</si>
  <si>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</si>
  <si>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</si>
  <si>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</si>
  <si>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</si>
  <si>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</si>
  <si>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</si>
  <si>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</si>
  <si>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</si>
  <si>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</si>
  <si>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</si>
  <si>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</si>
  <si>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</si>
  <si>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</si>
  <si>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</si>
  <si>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</si>
  <si>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</si>
  <si>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</si>
  <si>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</si>
  <si>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</si>
  <si>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</si>
  <si>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</si>
  <si>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</si>
  <si>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</si>
  <si>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</si>
  <si>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</si>
  <si>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</si>
  <si>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</si>
  <si>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</si>
  <si>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</si>
  <si>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</si>
  <si>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</si>
  <si>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</si>
  <si>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</si>
  <si>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</si>
  <si>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</si>
  <si>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</si>
  <si>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</si>
  <si>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</si>
  <si>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</si>
  <si>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</si>
  <si>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</si>
  <si>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</si>
  <si>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</si>
  <si>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</si>
  <si>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</si>
  <si>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</si>
  <si>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</si>
  <si>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</si>
  <si>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</si>
  <si>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</si>
  <si>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</si>
  <si>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</si>
  <si>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</si>
  <si>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</si>
  <si>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</si>
  <si>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</si>
  <si>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</si>
  <si>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</si>
  <si>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</si>
  <si>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</si>
  <si>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</si>
  <si>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</si>
  <si>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</si>
  <si>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</si>
  <si>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</si>
  <si>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</si>
  <si>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</si>
  <si>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</si>
  <si>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</si>
  <si>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</si>
  <si>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</si>
  <si>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</si>
  <si>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</si>
  <si>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</si>
  <si>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</si>
  <si>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</si>
  <si>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</si>
  <si>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</si>
  <si>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</si>
  <si>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</si>
  <si>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</si>
  <si>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</si>
  <si>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</si>
  <si>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</si>
  <si>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</si>
  <si>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</si>
  <si>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</si>
  <si>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</si>
  <si>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</si>
  <si>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</si>
  <si>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</si>
  <si>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</si>
  <si>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</si>
  <si>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</si>
  <si>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</si>
  <si>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</si>
  <si>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</si>
  <si>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</si>
  <si>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</si>
  <si>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</si>
  <si>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</si>
  <si>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</si>
  <si>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</si>
  <si>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</si>
  <si>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</si>
  <si>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</si>
  <si>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</si>
  <si>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</si>
  <si>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</si>
  <si>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</si>
  <si>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</si>
  <si>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</si>
  <si>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</si>
  <si>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</si>
  <si>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</si>
  <si>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</si>
  <si>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</si>
  <si>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</si>
  <si>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</si>
  <si>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</si>
  <si>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</si>
  <si>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</si>
  <si>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</si>
  <si>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</si>
  <si>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</si>
  <si>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</si>
  <si>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</si>
  <si>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</si>
  <si>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</si>
  <si>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</si>
  <si>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</si>
  <si>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</si>
  <si>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</si>
  <si>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</si>
  <si>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</si>
  <si>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</si>
  <si>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</si>
  <si>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</si>
  <si>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</si>
  <si>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</si>
  <si>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</si>
  <si>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</si>
  <si>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</si>
  <si>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</si>
  <si>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</si>
  <si>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</si>
  <si>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</si>
  <si>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</si>
  <si>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</si>
  <si>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</si>
  <si>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</si>
  <si>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</si>
  <si>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</si>
  <si>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</si>
  <si>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</si>
  <si>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</si>
  <si>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</si>
  <si>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</si>
  <si>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</si>
  <si>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</si>
  <si>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</si>
  <si>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</si>
  <si>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</si>
  <si>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</si>
  <si>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</si>
  <si>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</si>
  <si>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</si>
  <si>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</si>
  <si>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</si>
  <si>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</si>
  <si>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</si>
  <si>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</si>
  <si>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</si>
  <si>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</si>
  <si>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</si>
  <si>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</si>
  <si>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</si>
  <si>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</si>
  <si>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</si>
  <si>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</si>
  <si>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</si>
  <si>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</si>
  <si>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</si>
  <si>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</si>
  <si>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</si>
  <si>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</si>
  <si>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</si>
  <si>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</si>
  <si>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</si>
  <si>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</si>
  <si>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</si>
  <si>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</si>
  <si>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</si>
  <si>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</si>
  <si>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</si>
  <si>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</si>
  <si>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</si>
  <si>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</si>
  <si>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</si>
  <si>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</si>
  <si>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</si>
  <si>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</si>
  <si>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</si>
  <si>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</si>
  <si>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</si>
  <si>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</si>
  <si>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</si>
  <si>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</si>
  <si>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</si>
  <si>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</si>
  <si>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</si>
  <si>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</si>
  <si>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</si>
  <si>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</si>
  <si>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</si>
  <si>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</si>
  <si>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</si>
  <si>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</si>
  <si>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</si>
  <si>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</si>
  <si>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</si>
  <si>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</si>
  <si>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</si>
  <si>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</si>
  <si>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</si>
  <si>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</si>
  <si>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</si>
  <si>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</si>
  <si>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</si>
  <si>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</si>
  <si>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</si>
  <si>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</si>
  <si>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</si>
  <si>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</si>
  <si>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</si>
  <si>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</si>
  <si>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</si>
  <si>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</si>
  <si>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</si>
  <si>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</si>
  <si>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</si>
  <si>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</si>
  <si>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</si>
  <si>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</si>
  <si>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</si>
  <si>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</si>
  <si>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</si>
  <si>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</si>
  <si>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</si>
  <si>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</si>
  <si>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</si>
  <si>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</si>
  <si>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</si>
  <si>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</si>
  <si>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</si>
  <si>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</si>
  <si>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</si>
  <si>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</si>
  <si>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</si>
  <si>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</si>
  <si>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</si>
  <si>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</si>
  <si>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</si>
  <si>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</si>
  <si>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</si>
  <si>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</si>
  <si>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</si>
  <si>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</si>
  <si>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</si>
  <si>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</si>
  <si>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</si>
  <si>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</si>
  <si>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</si>
  <si>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</si>
  <si>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</si>
  <si>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</si>
  <si>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</si>
  <si>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</si>
  <si>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</si>
  <si>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</si>
  <si>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</si>
  <si>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</si>
  <si>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</si>
  <si>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</si>
  <si>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</si>
  <si>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</si>
  <si>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</si>
  <si>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</si>
  <si>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</si>
  <si>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</si>
  <si>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</si>
  <si>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</si>
  <si>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</si>
  <si>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</si>
  <si>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</si>
  <si>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</si>
  <si>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</si>
  <si>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</si>
  <si>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</si>
  <si>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</si>
  <si>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</si>
  <si>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</si>
  <si>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</si>
  <si>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</si>
  <si>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</si>
  <si>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</si>
  <si>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</si>
  <si>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</si>
  <si>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</si>
  <si>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</si>
  <si>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</si>
  <si>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</si>
  <si>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</si>
  <si>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</si>
  <si>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</si>
  <si>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</si>
  <si>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</si>
  <si>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</si>
  <si>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</si>
  <si>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</si>
  <si>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</si>
  <si>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</si>
  <si>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</si>
  <si>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</si>
  <si>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</si>
  <si>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</si>
  <si>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</si>
  <si>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</si>
  <si>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</si>
  <si>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</si>
  <si>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</si>
  <si>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</si>
  <si>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</si>
  <si>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</si>
  <si>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</si>
  <si>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</si>
  <si>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</si>
  <si>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</si>
  <si>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</si>
  <si>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</si>
  <si>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</si>
  <si>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</si>
  <si>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</si>
  <si>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</si>
  <si>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</si>
  <si>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</si>
  <si>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</si>
  <si>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</si>
  <si>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</si>
  <si>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</si>
  <si>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</si>
  <si>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</si>
  <si>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</si>
  <si>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</si>
  <si>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</si>
  <si>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</si>
  <si>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</si>
  <si>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</si>
  <si>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</si>
  <si>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</si>
  <si>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</si>
  <si>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</si>
  <si>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</si>
  <si>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</si>
  <si>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</si>
  <si>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</si>
  <si>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</si>
  <si>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</si>
  <si>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</si>
  <si>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</si>
  <si>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</si>
  <si>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</si>
  <si>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</si>
  <si>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</si>
  <si>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</si>
  <si>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</si>
  <si>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</si>
  <si>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</si>
  <si>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</si>
  <si>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</si>
  <si>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</si>
  <si>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</si>
  <si>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</si>
  <si>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</si>
  <si>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</si>
  <si>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</si>
  <si>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</si>
  <si>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</si>
  <si>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</si>
  <si>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</si>
  <si>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</si>
  <si>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</si>
  <si>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</si>
  <si>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</si>
  <si>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</si>
  <si>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</si>
  <si>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</si>
  <si>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</si>
  <si>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</si>
  <si>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</si>
  <si>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</si>
  <si>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</si>
  <si>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</si>
  <si>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</si>
  <si>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</si>
  <si>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</si>
  <si>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</si>
  <si>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</si>
  <si>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</si>
  <si>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</si>
  <si>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</si>
  <si>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</si>
  <si>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</si>
  <si>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</si>
  <si>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</si>
  <si>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</si>
  <si>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</si>
  <si>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</si>
  <si>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</si>
  <si>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</si>
  <si>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</si>
  <si>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</si>
  <si>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</si>
  <si>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</si>
  <si>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</si>
  <si>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</si>
  <si>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</si>
  <si>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</si>
  <si>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</si>
  <si>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</si>
  <si>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</si>
  <si>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</si>
  <si>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</si>
  <si>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</si>
  <si>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</si>
  <si>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</si>
  <si>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</si>
  <si>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</si>
  <si>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</si>
  <si>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</si>
  <si>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</si>
  <si>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</si>
  <si>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</si>
  <si>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</si>
  <si>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</si>
  <si>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</si>
  <si>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</si>
  <si>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</si>
  <si>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</si>
  <si>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</si>
  <si>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</si>
  <si>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</si>
  <si>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</si>
  <si>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</si>
  <si>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</si>
  <si>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</si>
  <si>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</si>
  <si>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</si>
  <si>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</si>
  <si>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</si>
  <si>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</si>
  <si>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</si>
  <si>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</si>
  <si>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</si>
  <si>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</si>
  <si>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</si>
  <si>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</si>
  <si>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</si>
  <si>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</si>
  <si>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</si>
  <si>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</si>
  <si>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</si>
  <si>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</si>
  <si>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</si>
  <si>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</si>
  <si>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</si>
  <si>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</si>
  <si>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</si>
  <si>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</si>
  <si>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</si>
  <si>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</si>
  <si>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</si>
  <si>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</si>
  <si>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</si>
  <si>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</si>
  <si>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</si>
  <si>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</si>
  <si>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</si>
  <si>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</si>
  <si>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</si>
  <si>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</si>
  <si>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</si>
  <si>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</si>
  <si>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</si>
  <si>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</si>
  <si>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</si>
  <si>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</si>
  <si>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</si>
  <si>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</si>
  <si>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</si>
  <si>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</si>
  <si>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</si>
  <si>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</si>
  <si>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</si>
  <si>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</si>
  <si>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</si>
  <si>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</si>
  <si>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</si>
  <si>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</si>
  <si>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</si>
  <si>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</si>
  <si>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</si>
  <si>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</si>
  <si>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</si>
  <si>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</si>
  <si>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</si>
  <si>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</si>
  <si>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</si>
  <si>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</si>
  <si>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</si>
  <si>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</si>
  <si>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</si>
  <si>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</si>
  <si>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</si>
  <si>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</si>
  <si>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</si>
  <si>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</si>
  <si>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</si>
  <si>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</si>
  <si>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</si>
  <si>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</si>
  <si>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</si>
  <si>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</si>
  <si>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</si>
  <si>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</si>
  <si>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</si>
  <si>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</si>
  <si>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</si>
  <si>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</si>
  <si>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</si>
  <si>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</si>
  <si>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</si>
  <si>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</si>
  <si>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</si>
  <si>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</si>
  <si>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</si>
  <si>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</si>
  <si>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</si>
  <si>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</si>
  <si>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</si>
  <si>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</si>
  <si>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</si>
  <si>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</si>
  <si>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</si>
  <si>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</si>
  <si>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</si>
  <si>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</si>
  <si>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</si>
  <si>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</si>
  <si>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</si>
  <si>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</si>
  <si>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</si>
  <si>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</si>
  <si>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</si>
  <si>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</si>
  <si>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</si>
  <si>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</si>
  <si>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</si>
  <si>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</si>
  <si>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</si>
  <si>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</si>
  <si>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</si>
  <si>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</si>
  <si>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</si>
  <si>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</si>
  <si>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</si>
  <si>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</si>
  <si>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</si>
  <si>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</si>
  <si>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</si>
  <si>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</si>
  <si>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</si>
  <si>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</si>
  <si>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</si>
  <si>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</si>
  <si>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</si>
  <si>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</si>
  <si>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</si>
  <si>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</si>
  <si>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</si>
  <si>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</si>
  <si>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</si>
  <si>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</si>
  <si>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</si>
  <si>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</si>
  <si>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</si>
  <si>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</si>
  <si>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</si>
  <si>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</si>
  <si>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</si>
  <si>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</si>
  <si>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</si>
  <si>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</si>
  <si>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</si>
  <si>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</si>
  <si>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</si>
  <si>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</si>
  <si>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</si>
  <si>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</si>
  <si>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</si>
  <si>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</si>
  <si>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</si>
  <si>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</si>
  <si>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</si>
  <si>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</si>
  <si>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</si>
  <si>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</si>
  <si>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</si>
  <si>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</si>
  <si>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</si>
  <si>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</si>
  <si>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</si>
  <si>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</si>
  <si>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</si>
  <si>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</si>
  <si>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</si>
  <si>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</si>
  <si>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</si>
  <si>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</si>
  <si>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</si>
  <si>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</si>
  <si>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</si>
  <si>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</si>
  <si>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</si>
  <si>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</si>
  <si>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</si>
  <si>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</si>
  <si>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</si>
  <si>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</si>
  <si>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</si>
  <si>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</si>
  <si>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</si>
  <si>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</si>
  <si>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</si>
  <si>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</si>
  <si>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</si>
  <si>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</si>
  <si>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</si>
  <si>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</si>
  <si>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</si>
  <si>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</si>
  <si>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</si>
  <si>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</si>
  <si>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</si>
  <si>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</si>
  <si>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</si>
  <si>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</si>
  <si>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</si>
  <si>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</si>
  <si>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</si>
  <si>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</si>
  <si>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</si>
  <si>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</si>
  <si>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</si>
  <si>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</si>
  <si>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</si>
  <si>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</si>
  <si>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</si>
  <si>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</si>
  <si>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</si>
  <si>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</si>
  <si>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</si>
  <si>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</si>
  <si>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</si>
  <si>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</si>
  <si>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</si>
  <si>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</si>
  <si>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</si>
  <si>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</si>
  <si>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</si>
  <si>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</si>
  <si>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</si>
  <si>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</si>
  <si>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</si>
  <si>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</si>
  <si>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</si>
  <si>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</si>
  <si>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</si>
  <si>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</si>
  <si>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</si>
  <si>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</si>
  <si>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</si>
  <si>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</si>
  <si>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</si>
  <si>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</si>
  <si>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</si>
  <si>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</si>
  <si>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</si>
  <si>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</si>
  <si>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</si>
  <si>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</si>
  <si>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</si>
  <si>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</si>
  <si>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</si>
  <si>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</si>
  <si>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</si>
  <si>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</si>
  <si>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</si>
  <si>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</si>
  <si>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</si>
  <si>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</si>
  <si>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</si>
  <si>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</si>
  <si>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</si>
  <si>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</si>
  <si>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</si>
  <si>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</si>
  <si>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</si>
  <si>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</si>
  <si>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</si>
  <si>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</si>
  <si>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</si>
  <si>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</si>
  <si>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</si>
  <si>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</si>
  <si>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</si>
  <si>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</si>
  <si>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</si>
  <si>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</si>
  <si>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</si>
  <si>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</si>
  <si>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</si>
  <si>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</si>
  <si>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</si>
  <si>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</si>
  <si>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</si>
  <si>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</si>
  <si>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</si>
  <si>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</si>
  <si>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</si>
  <si>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</si>
  <si>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</si>
  <si>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</si>
  <si>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</si>
  <si>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</si>
  <si>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</si>
  <si>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</si>
  <si>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</si>
  <si>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</si>
  <si>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</si>
  <si>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</si>
  <si>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</si>
  <si>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</si>
  <si>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</si>
  <si>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</si>
  <si>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</si>
  <si>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</si>
  <si>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</si>
  <si>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</si>
  <si>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</si>
  <si>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</si>
  <si>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</si>
  <si>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</si>
  <si>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</si>
  <si>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</si>
  <si>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</si>
  <si>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</si>
  <si>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</si>
  <si>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</si>
  <si>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</si>
  <si>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</si>
  <si>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</si>
  <si>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</si>
  <si>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</si>
  <si>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</si>
  <si>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</si>
  <si>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</si>
  <si>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</si>
  <si>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</si>
  <si>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</si>
  <si>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</si>
  <si>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</si>
  <si>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</si>
  <si>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</si>
  <si>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</si>
  <si>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</si>
  <si>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</si>
  <si>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</si>
  <si>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</si>
  <si>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</si>
  <si>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</si>
  <si>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</si>
  <si>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</si>
  <si>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</si>
  <si>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</si>
  <si>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</si>
  <si>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</si>
  <si>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</si>
  <si>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</si>
  <si>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</si>
  <si>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</si>
  <si>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</si>
  <si>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</si>
  <si>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</si>
  <si>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</si>
  <si>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</si>
  <si>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</si>
  <si>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</si>
  <si>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</si>
  <si>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</si>
  <si>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</si>
  <si>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</si>
  <si>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</si>
  <si>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</si>
  <si>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</si>
  <si>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</si>
  <si>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</si>
  <si>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</si>
  <si>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</si>
  <si>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</si>
  <si>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</si>
  <si>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</si>
  <si>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</si>
  <si>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</si>
  <si>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</si>
  <si>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</si>
  <si>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</si>
  <si>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</si>
  <si>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</si>
  <si>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</si>
  <si>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</si>
  <si>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</si>
  <si>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</si>
  <si>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</si>
  <si>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</si>
  <si>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</si>
  <si>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</si>
  <si>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</si>
  <si>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</si>
  <si>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</si>
  <si>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</si>
  <si>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</si>
  <si>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</si>
  <si>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</si>
  <si>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</si>
  <si>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</si>
  <si>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</si>
  <si>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</si>
  <si>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</si>
  <si>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</si>
  <si>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</si>
  <si>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</si>
  <si>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</si>
  <si>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</si>
  <si>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</si>
  <si>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</si>
  <si>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</si>
  <si>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</si>
  <si>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</si>
  <si>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</si>
  <si>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</si>
  <si>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</si>
  <si>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</si>
  <si>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</si>
  <si>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</si>
  <si>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</si>
  <si>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</si>
  <si>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</si>
  <si>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</si>
  <si>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</si>
  <si>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</si>
  <si>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</si>
  <si>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</si>
  <si>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</si>
  <si>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</si>
  <si>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</si>
  <si>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</si>
  <si>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</si>
  <si>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</si>
  <si>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</si>
  <si>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</si>
  <si>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</si>
  <si>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</si>
  <si>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</si>
  <si>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</si>
  <si>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</si>
  <si>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</si>
  <si>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</si>
  <si>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</si>
  <si>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</si>
  <si>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</si>
  <si>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</si>
  <si>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</si>
  <si>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</si>
  <si>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</si>
  <si>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</si>
  <si>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</si>
  <si>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</si>
  <si>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</si>
  <si>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</si>
  <si>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</si>
  <si>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</si>
  <si>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</si>
  <si>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</si>
  <si>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</si>
  <si>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</si>
  <si>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</si>
  <si>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</si>
  <si>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</si>
  <si>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</si>
  <si>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</si>
  <si>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</si>
  <si>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</si>
  <si>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</si>
  <si>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</si>
  <si>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</si>
  <si>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</si>
  <si>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</si>
  <si>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</si>
  <si>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</si>
  <si>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</si>
  <si>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</si>
  <si>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</si>
  <si>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</si>
  <si>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</si>
  <si>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</si>
  <si>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</si>
  <si>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</si>
  <si>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</si>
  <si>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</si>
  <si>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</si>
  <si>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</si>
  <si>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</si>
  <si>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</si>
  <si>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</si>
  <si>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</si>
  <si>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</si>
  <si>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</si>
  <si>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</si>
  <si>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</si>
  <si>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</si>
  <si>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</si>
  <si>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</si>
  <si>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</si>
  <si>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</si>
  <si>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</si>
  <si>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</si>
  <si>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</si>
  <si>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</si>
  <si>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</si>
  <si>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</si>
  <si>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</si>
  <si>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</si>
  <si>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</si>
  <si>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</si>
  <si>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</si>
  <si>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</si>
  <si>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</si>
  <si>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</si>
  <si>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</si>
  <si>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</si>
  <si>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</si>
  <si>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</si>
  <si>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</si>
  <si>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</si>
  <si>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</si>
  <si>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</si>
  <si>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</si>
  <si>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</si>
  <si>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</si>
  <si>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</si>
  <si>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</si>
  <si>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</si>
  <si>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</si>
  <si>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</si>
  <si>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</si>
  <si>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</si>
  <si>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</si>
  <si>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</si>
  <si>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</si>
  <si>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</si>
  <si>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</si>
  <si>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</si>
  <si>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</si>
  <si>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</si>
  <si>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</si>
  <si>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</si>
  <si>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</si>
  <si>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</si>
  <si>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</si>
  <si>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</si>
  <si>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</si>
  <si>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</si>
  <si>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</si>
  <si>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</si>
  <si>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</si>
  <si>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</si>
  <si>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</si>
  <si>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</si>
  <si>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</si>
  <si>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</si>
  <si>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</si>
  <si>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</si>
  <si>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</si>
  <si>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</si>
  <si>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</si>
  <si>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</si>
  <si>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</si>
  <si>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</si>
  <si>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</si>
  <si>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</si>
  <si>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</si>
  <si>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</si>
  <si>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</si>
  <si>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</si>
  <si>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</si>
  <si>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</si>
  <si>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</si>
  <si>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</si>
  <si>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</si>
  <si>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</si>
  <si>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</si>
  <si>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</si>
  <si>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</si>
  <si>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</si>
  <si>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</si>
  <si>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</si>
  <si>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</si>
  <si>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</si>
  <si>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</si>
  <si>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</si>
  <si>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</si>
  <si>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</si>
  <si>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</si>
  <si>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</si>
  <si>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</si>
  <si>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</si>
  <si>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</si>
  <si>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</si>
  <si>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</si>
  <si>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</si>
  <si>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</si>
  <si>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</si>
  <si>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</si>
  <si>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</si>
  <si>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</si>
  <si>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</si>
  <si>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</si>
  <si>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</si>
  <si>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</si>
  <si>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</si>
  <si>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</si>
  <si>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</si>
  <si>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</si>
  <si>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</si>
  <si>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</si>
  <si>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</si>
  <si>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</si>
  <si>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</si>
  <si>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</si>
  <si>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</si>
  <si>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</si>
  <si>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</si>
  <si>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</si>
  <si>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</si>
  <si>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</si>
  <si>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</si>
  <si>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</si>
  <si>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</si>
  <si>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</si>
  <si>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</si>
  <si>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</si>
  <si>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</si>
  <si>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</si>
  <si>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</si>
  <si>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</si>
  <si>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</si>
  <si>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</si>
  <si>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</si>
  <si>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</si>
  <si>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</si>
  <si>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</si>
  <si>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</si>
  <si>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</si>
  <si>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</si>
  <si>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</si>
  <si>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</si>
  <si>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</si>
  <si>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</si>
  <si>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</si>
  <si>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</si>
  <si>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</si>
  <si>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</si>
  <si>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</si>
  <si>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</si>
  <si>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</si>
  <si>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</si>
  <si>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</si>
  <si>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</si>
  <si>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</si>
  <si>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</si>
  <si>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</si>
  <si>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</si>
  <si>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</si>
  <si>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</si>
  <si>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</si>
  <si>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</si>
  <si>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</si>
  <si>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</si>
  <si>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</si>
  <si>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</si>
  <si>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</si>
  <si>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</si>
  <si>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</si>
  <si>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</si>
  <si>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</si>
  <si>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</si>
  <si>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</si>
  <si>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</si>
  <si>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</si>
  <si>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</si>
  <si>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</si>
  <si>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</si>
  <si>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</si>
  <si>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</si>
  <si>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</si>
  <si>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</si>
  <si>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</si>
  <si>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</si>
  <si>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</si>
  <si>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</si>
  <si>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</si>
  <si>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</si>
  <si>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</si>
  <si>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</si>
  <si>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</si>
  <si>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</si>
  <si>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</si>
  <si>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</si>
  <si>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</si>
  <si>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</si>
  <si>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</si>
  <si>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</si>
  <si>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</si>
  <si>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</si>
  <si>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</si>
  <si>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</si>
  <si>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</si>
  <si>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</si>
  <si>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</si>
  <si>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</si>
  <si>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</si>
  <si>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</si>
  <si>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</si>
  <si>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</si>
  <si>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</si>
  <si>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</si>
  <si>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</si>
  <si>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</si>
  <si>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</si>
  <si>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</si>
  <si>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</si>
  <si>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</si>
  <si>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</si>
  <si>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</si>
  <si>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</si>
  <si>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</si>
  <si>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</si>
  <si>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</si>
  <si>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</si>
  <si>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</si>
  <si>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</si>
  <si>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</si>
  <si>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</si>
  <si>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</si>
  <si>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</si>
  <si>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</si>
  <si>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</si>
  <si>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</si>
  <si>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</si>
  <si>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</si>
  <si>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</si>
  <si>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</si>
  <si>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</si>
  <si>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</si>
  <si>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</si>
  <si>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</si>
  <si>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</si>
  <si>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</si>
  <si>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</si>
  <si>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</si>
  <si>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</si>
  <si>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</si>
  <si>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</si>
  <si>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</si>
  <si>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</si>
  <si>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</si>
  <si>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</si>
  <si>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</si>
  <si>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</si>
  <si>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</si>
  <si>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</si>
  <si>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</si>
  <si>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</si>
  <si>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</si>
  <si>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</si>
  <si>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</si>
  <si>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</si>
  <si>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</si>
  <si>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</si>
  <si>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</si>
  <si>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</si>
  <si>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</si>
  <si>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</si>
  <si>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</si>
  <si>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</si>
  <si>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</si>
  <si>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</si>
  <si>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</si>
  <si>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</si>
  <si>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</si>
  <si>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</si>
  <si>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</si>
  <si>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</si>
  <si>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</si>
  <si>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</si>
  <si>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</si>
  <si>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</si>
  <si>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</si>
  <si>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</si>
  <si>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</si>
  <si>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</si>
  <si>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</si>
  <si>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</si>
  <si>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</si>
  <si>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</si>
  <si>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</si>
  <si>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</si>
  <si>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</si>
  <si>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</si>
  <si>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</si>
  <si>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</si>
  <si>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</si>
  <si>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</si>
  <si>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</si>
  <si>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</si>
  <si>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</si>
  <si>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</si>
  <si>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</si>
  <si>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</si>
  <si>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</si>
  <si>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</si>
  <si>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</si>
  <si>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</si>
  <si>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</si>
  <si>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</si>
  <si>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</si>
  <si>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</si>
  <si>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</si>
  <si>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</si>
  <si>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</si>
  <si>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</si>
  <si>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</si>
  <si>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</si>
  <si>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</si>
  <si>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</si>
  <si>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</si>
  <si>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</si>
  <si>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</si>
  <si>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</si>
  <si>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</si>
  <si>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</si>
  <si>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</si>
  <si>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</si>
  <si>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</si>
  <si>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</si>
  <si>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</si>
  <si>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</si>
  <si>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</si>
  <si>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</si>
  <si>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</si>
  <si>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</si>
  <si>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</si>
  <si>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</si>
  <si>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</si>
  <si>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</si>
  <si>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</si>
  <si>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</si>
  <si>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</si>
  <si>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</si>
  <si>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</si>
  <si>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</si>
  <si>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</si>
  <si>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</si>
  <si>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</si>
  <si>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</si>
  <si>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</si>
  <si>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</si>
  <si>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</si>
  <si>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</si>
  <si>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</si>
  <si>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</si>
  <si>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</si>
  <si>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</si>
  <si>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</si>
  <si>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</si>
  <si>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</si>
  <si>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</si>
  <si>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</si>
  <si>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</si>
  <si>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</si>
  <si>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</si>
  <si>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</si>
  <si>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</si>
  <si>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</si>
  <si>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</si>
  <si>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</si>
  <si>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</si>
  <si>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</si>
  <si>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</si>
  <si>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</si>
  <si>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</si>
  <si>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</si>
  <si>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</si>
  <si>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</si>
  <si>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</si>
  <si>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</si>
  <si>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</si>
  <si>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</si>
  <si>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</si>
  <si>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</si>
  <si>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</si>
  <si>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</si>
  <si>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</si>
  <si>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</si>
  <si>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</si>
  <si>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</si>
  <si>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</si>
  <si>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</si>
  <si>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</si>
  <si>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</si>
  <si>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</si>
  <si>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</si>
  <si>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</si>
  <si>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</si>
  <si>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</si>
  <si>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</si>
  <si>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</si>
  <si>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</si>
  <si>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</si>
  <si>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</si>
  <si>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</si>
  <si>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</si>
  <si>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</si>
  <si>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</si>
  <si>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</si>
  <si>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</si>
  <si>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</si>
  <si>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</si>
  <si>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</si>
  <si>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</si>
  <si>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</si>
  <si>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</si>
  <si>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</si>
  <si>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</si>
  <si>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</si>
  <si>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</si>
  <si>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</si>
  <si>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</si>
  <si>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</si>
  <si>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</si>
  <si>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</si>
  <si>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</si>
  <si>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</si>
  <si>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</si>
  <si>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</si>
  <si>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</si>
  <si>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</si>
  <si>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</si>
  <si>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</si>
  <si>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</si>
  <si>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</si>
  <si>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</si>
  <si>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</si>
  <si>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</si>
  <si>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</si>
  <si>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</si>
  <si>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</si>
  <si>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</si>
  <si>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</si>
  <si>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</si>
  <si>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</si>
  <si>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</si>
  <si>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</si>
  <si>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</si>
  <si>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</si>
  <si>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</si>
  <si>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</si>
  <si>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</si>
  <si>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</si>
  <si>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</si>
  <si>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</si>
  <si>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</si>
  <si>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</si>
  <si>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</si>
  <si>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</si>
  <si>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</si>
  <si>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</si>
  <si>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</si>
  <si>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</si>
  <si>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</si>
  <si>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</si>
  <si>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</si>
  <si>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</si>
  <si>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</si>
  <si>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</si>
  <si>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</si>
  <si>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</si>
  <si>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</si>
  <si>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</si>
  <si>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</si>
  <si>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</si>
  <si>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</si>
  <si>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</si>
  <si>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</si>
  <si>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</si>
  <si>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</si>
  <si>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</si>
  <si>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</si>
  <si>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</si>
  <si>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</si>
  <si>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</si>
  <si>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</si>
  <si>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</si>
  <si>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</si>
  <si>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</si>
  <si>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</si>
  <si>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</si>
  <si>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</si>
  <si>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</si>
  <si>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</si>
  <si>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</si>
  <si>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</si>
  <si>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</si>
  <si>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</si>
  <si>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</si>
  <si>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</si>
  <si>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</si>
  <si>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</si>
  <si>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</si>
  <si>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</si>
  <si>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</si>
  <si>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</si>
  <si>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</si>
  <si>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</si>
  <si>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</si>
  <si>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</si>
  <si>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</si>
  <si>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</si>
  <si>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</si>
  <si>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</si>
  <si>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</si>
  <si>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</si>
  <si>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</si>
  <si>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</si>
  <si>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</si>
  <si>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</si>
  <si>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</si>
  <si>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</si>
  <si>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</si>
  <si>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</si>
  <si>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</si>
  <si>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</si>
  <si>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</si>
  <si>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</si>
  <si>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</si>
  <si>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</si>
  <si>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</si>
  <si>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</si>
  <si>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</si>
  <si>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</si>
  <si>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</si>
  <si>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</si>
  <si>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</si>
  <si>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</si>
  <si>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</si>
  <si>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</si>
  <si>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</si>
  <si>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</si>
  <si>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</si>
  <si>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</si>
  <si>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</si>
  <si>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</si>
  <si>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</si>
  <si>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</si>
  <si>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</si>
  <si>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</si>
  <si>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</si>
  <si>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</si>
  <si>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</si>
  <si>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</si>
  <si>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</si>
  <si>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</si>
  <si>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</si>
  <si>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</si>
  <si>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</si>
  <si>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</si>
  <si>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</si>
  <si>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</si>
  <si>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</si>
  <si>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</si>
  <si>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</si>
  <si>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</si>
  <si>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</si>
  <si>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</si>
  <si>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</si>
  <si>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</si>
  <si>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</si>
  <si>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</si>
  <si>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</si>
  <si>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</si>
  <si>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</si>
  <si>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</si>
  <si>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</si>
  <si>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</si>
  <si>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</si>
  <si>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</si>
  <si>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</si>
  <si>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</si>
  <si>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</si>
  <si>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</si>
  <si>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</si>
  <si>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</si>
  <si>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</si>
  <si>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</si>
  <si>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</si>
  <si>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</si>
  <si>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</si>
  <si>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</si>
  <si>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</si>
  <si>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</si>
  <si>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</si>
  <si>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</si>
  <si>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</si>
  <si>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</si>
  <si>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</si>
  <si>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</si>
  <si>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</si>
  <si>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</si>
  <si>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</si>
  <si>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</si>
  <si>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</si>
  <si>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</si>
  <si>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</si>
  <si>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</si>
  <si>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</si>
  <si>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</si>
  <si>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</si>
  <si>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</si>
  <si>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</si>
  <si>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</si>
  <si>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</si>
  <si>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</si>
  <si>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</si>
  <si>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</si>
  <si>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</si>
  <si>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</si>
  <si>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</si>
  <si>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</si>
  <si>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</si>
  <si>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</si>
  <si>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</si>
  <si>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</si>
  <si>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</si>
  <si>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</si>
  <si>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</si>
  <si>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</si>
  <si>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</si>
  <si>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</si>
  <si>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</si>
  <si>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</si>
  <si>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</si>
  <si>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</si>
  <si>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</si>
  <si>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</si>
  <si>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</si>
  <si>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</si>
  <si>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</si>
  <si>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</si>
  <si>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</si>
  <si>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</si>
  <si>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</si>
  <si>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</si>
  <si>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</si>
  <si>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</si>
  <si>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</si>
  <si>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</si>
  <si>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</si>
  <si>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</si>
  <si>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</si>
  <si>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</si>
  <si>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</si>
  <si>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</si>
  <si>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</si>
  <si>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</si>
  <si>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</si>
  <si>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</si>
  <si>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</si>
  <si>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</si>
  <si>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</si>
  <si>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</si>
  <si>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</si>
  <si>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</si>
  <si>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</si>
  <si>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</si>
  <si>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</si>
  <si>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</si>
  <si>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</si>
  <si>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</si>
  <si>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</si>
  <si>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</si>
  <si>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</si>
  <si>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</si>
  <si>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</si>
  <si>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</si>
  <si>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</si>
  <si>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</si>
  <si>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</si>
  <si>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</si>
  <si>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</si>
  <si>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</si>
  <si>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</si>
  <si>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</si>
  <si>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</si>
  <si>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</si>
  <si>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</si>
  <si>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</si>
  <si>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</si>
  <si>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</si>
  <si>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</si>
  <si>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</si>
  <si>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</si>
  <si>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</si>
  <si>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</si>
  <si>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</si>
  <si>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</si>
  <si>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</si>
  <si>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</si>
  <si>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</si>
  <si>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</si>
  <si>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</si>
  <si>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</si>
  <si>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</si>
  <si>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</si>
  <si>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</si>
  <si>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</si>
  <si>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</si>
  <si>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</si>
  <si>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</si>
  <si>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</si>
  <si>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</si>
  <si>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</si>
  <si>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</si>
  <si>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</si>
  <si>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</si>
  <si>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</si>
  <si>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</si>
  <si>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</si>
  <si>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</si>
  <si>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</si>
  <si>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</si>
  <si>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</si>
  <si>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</si>
  <si>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</si>
  <si>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</si>
  <si>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</si>
  <si>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</si>
  <si>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</si>
  <si>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</si>
  <si>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</si>
  <si>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</si>
  <si>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</si>
  <si>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</si>
  <si>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</si>
  <si>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</si>
  <si>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</si>
  <si>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</si>
  <si>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</si>
  <si>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</si>
  <si>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</si>
  <si>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</si>
  <si>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</si>
  <si>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</si>
  <si>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</si>
  <si>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</si>
  <si>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</si>
  <si>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</si>
  <si>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</si>
  <si>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</si>
  <si>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</si>
  <si>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</si>
  <si>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</si>
  <si>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</si>
  <si>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</si>
  <si>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</si>
  <si>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</si>
  <si>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</si>
  <si>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</si>
  <si>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</si>
  <si>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</si>
  <si>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</si>
  <si>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</si>
  <si>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</si>
  <si>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</si>
  <si>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</si>
  <si>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</si>
  <si>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</si>
  <si>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</si>
  <si>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</si>
  <si>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</si>
  <si>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</si>
  <si>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</si>
  <si>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</si>
  <si>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</si>
  <si>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</si>
  <si>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</si>
  <si>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</si>
  <si>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</si>
  <si>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</si>
  <si>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</si>
  <si>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</si>
  <si>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</si>
  <si>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</si>
  <si>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</si>
  <si>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</si>
  <si>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</si>
  <si>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</si>
  <si>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</si>
  <si>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</si>
  <si>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</si>
  <si>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</si>
  <si>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</si>
  <si>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</si>
  <si>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</si>
  <si>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</si>
  <si>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</si>
  <si>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</si>
  <si>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</si>
  <si>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</si>
  <si>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</si>
  <si>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</si>
  <si>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</si>
  <si>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</si>
  <si>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</si>
  <si>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</si>
  <si>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</si>
  <si>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</si>
  <si>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</si>
  <si>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</si>
  <si>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</si>
  <si>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</si>
  <si>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</si>
  <si>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</si>
  <si>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</si>
  <si>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</si>
  <si>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</si>
  <si>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</si>
  <si>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</si>
  <si>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</si>
  <si>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</si>
  <si>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</si>
  <si>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</si>
  <si>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</si>
  <si>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</si>
  <si>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</si>
  <si>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</si>
  <si>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</si>
  <si>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</si>
  <si>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</si>
  <si>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</si>
  <si>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</si>
  <si>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</si>
  <si>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</si>
  <si>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</si>
  <si>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</si>
  <si>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</si>
  <si>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</si>
  <si>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</si>
  <si>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</si>
  <si>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</si>
  <si>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</si>
  <si>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</si>
  <si>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</si>
  <si>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</si>
  <si>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</si>
  <si>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</si>
  <si>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</si>
  <si>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</si>
  <si>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</si>
  <si>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</si>
  <si>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</si>
  <si>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</si>
  <si>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</si>
  <si>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</si>
  <si>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</si>
  <si>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</si>
  <si>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</si>
  <si>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</si>
  <si>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</si>
  <si>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</si>
  <si>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</si>
  <si>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</si>
  <si>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</si>
  <si>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</si>
  <si>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</si>
  <si>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</si>
  <si>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</si>
  <si>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</si>
  <si>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</si>
  <si>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</si>
  <si>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</si>
  <si>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</si>
  <si>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</si>
  <si>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</si>
  <si>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</si>
  <si>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</si>
  <si>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</si>
  <si>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</si>
  <si>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</si>
  <si>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</si>
  <si>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</si>
  <si>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</si>
  <si>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</si>
  <si>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</si>
  <si>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</si>
  <si>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</si>
  <si>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</si>
  <si>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</si>
  <si>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</si>
  <si>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</si>
  <si>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</si>
  <si>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</si>
  <si>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</si>
  <si>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</si>
  <si>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</si>
  <si>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</si>
  <si>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</si>
  <si>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</si>
  <si>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</si>
  <si>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</si>
  <si>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</si>
  <si>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</si>
  <si>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</si>
  <si>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</si>
  <si>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</si>
  <si>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</si>
  <si>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</si>
  <si>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</si>
  <si>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</si>
  <si>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</si>
  <si>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</si>
  <si>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</si>
  <si>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</si>
  <si>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</si>
  <si>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</si>
  <si>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</si>
  <si>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</si>
  <si>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</si>
  <si>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</si>
  <si>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</si>
  <si>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</si>
  <si>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</si>
  <si>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</si>
  <si>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</si>
  <si>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</si>
  <si>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</si>
  <si>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</si>
  <si>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</si>
  <si>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</si>
  <si>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</si>
  <si>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</si>
  <si>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</si>
  <si>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</si>
  <si>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</si>
  <si>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</si>
  <si>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</si>
  <si>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</si>
  <si>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</si>
  <si>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</si>
  <si>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</si>
  <si>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</si>
  <si>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</si>
  <si>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</si>
  <si>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</si>
  <si>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</si>
  <si>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</si>
  <si>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</si>
  <si>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</si>
  <si>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</si>
  <si>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</si>
  <si>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</si>
  <si>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</si>
  <si>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</si>
  <si>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</si>
  <si>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</si>
  <si>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</si>
  <si>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</si>
  <si>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</si>
  <si>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</si>
  <si>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</si>
  <si>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</si>
  <si>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</si>
  <si>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</si>
  <si>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</si>
  <si>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</si>
  <si>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</si>
  <si>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</si>
  <si>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</si>
  <si>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</si>
  <si>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</si>
  <si>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</si>
  <si>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</si>
  <si>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</si>
  <si>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</si>
  <si>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</si>
  <si>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</si>
  <si>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</si>
  <si>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</si>
  <si>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</si>
  <si>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</si>
  <si>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</si>
  <si>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</si>
  <si>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</si>
  <si>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</si>
  <si>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</si>
  <si>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</si>
  <si>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</si>
  <si>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</si>
  <si>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</si>
  <si>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</si>
  <si>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</si>
  <si>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</si>
  <si>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</si>
  <si>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</si>
  <si>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</si>
  <si>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</si>
  <si>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</si>
  <si>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</si>
  <si>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</si>
  <si>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</si>
  <si>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</si>
  <si>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</si>
  <si>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</si>
  <si>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</si>
  <si>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</si>
  <si>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</si>
  <si>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</si>
  <si>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</si>
  <si>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</si>
  <si>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</si>
  <si>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</si>
  <si>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</si>
  <si>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</si>
  <si>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</si>
  <si>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</si>
  <si>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</si>
  <si>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</si>
  <si>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</si>
  <si>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</si>
  <si>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</si>
  <si>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</si>
  <si>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</si>
  <si>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</si>
  <si>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</si>
  <si>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</si>
  <si>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</si>
  <si>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</si>
  <si>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</si>
  <si>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</si>
  <si>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</si>
  <si>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</si>
  <si>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</si>
  <si>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</si>
  <si>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</si>
  <si>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</si>
  <si>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</si>
  <si>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</si>
  <si>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</si>
  <si>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</si>
  <si>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</si>
  <si>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</si>
  <si>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</si>
  <si>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</si>
  <si>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</si>
  <si>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</si>
  <si>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</si>
  <si>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</si>
  <si>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</si>
  <si>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</si>
  <si>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</si>
  <si>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</si>
  <si>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</si>
  <si>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</si>
  <si>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</si>
  <si>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</si>
  <si>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</si>
  <si>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</si>
  <si>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</si>
  <si>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</si>
  <si>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</si>
  <si>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</si>
  <si>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</si>
  <si>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</si>
  <si>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</si>
  <si>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</si>
  <si>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</si>
  <si>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</si>
  <si>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</si>
  <si>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</si>
  <si>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</si>
  <si>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</si>
  <si>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</si>
  <si>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</si>
  <si>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</si>
  <si>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</si>
  <si>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</si>
  <si>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</si>
  <si>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</si>
  <si>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</si>
  <si>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</si>
  <si>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</si>
  <si>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</si>
  <si>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</si>
  <si>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</si>
  <si>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</si>
  <si>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</si>
  <si>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</si>
  <si>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</si>
  <si>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</si>
  <si>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</si>
  <si>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</si>
  <si>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</si>
  <si>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</si>
  <si>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</si>
  <si>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</si>
  <si>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</si>
  <si>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</si>
  <si>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</si>
  <si>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</si>
  <si>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</si>
  <si>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</si>
  <si>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</si>
  <si>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</si>
  <si>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</si>
  <si>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</si>
  <si>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</si>
  <si>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</si>
  <si>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</si>
  <si>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</si>
  <si>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</si>
  <si>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</si>
  <si>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</si>
  <si>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</si>
  <si>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</si>
  <si>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</si>
  <si>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</si>
  <si>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</si>
  <si>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</si>
  <si>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</si>
  <si>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</si>
  <si>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</si>
  <si>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</si>
  <si>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</si>
  <si>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</si>
  <si>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</si>
  <si>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</si>
  <si>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</si>
  <si>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</si>
  <si>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</si>
  <si>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</si>
  <si>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</si>
  <si>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</si>
  <si>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</si>
  <si>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</si>
  <si>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</si>
  <si>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</si>
  <si>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</si>
  <si>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</si>
  <si>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</si>
  <si>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</si>
  <si>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</si>
  <si>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</si>
  <si>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</si>
  <si>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</si>
  <si>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</si>
  <si>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</si>
  <si>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</si>
  <si>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</si>
  <si>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</si>
  <si>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</si>
  <si>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</si>
  <si>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</si>
  <si>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</si>
  <si>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</si>
  <si>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</si>
  <si>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</si>
  <si>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</si>
  <si>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</si>
  <si>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</si>
  <si>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</si>
  <si>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</si>
  <si>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</si>
  <si>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</si>
  <si>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</si>
  <si>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</si>
  <si>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</si>
  <si>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</si>
  <si>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</si>
  <si>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</si>
  <si>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</si>
  <si>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</si>
  <si>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</si>
  <si>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</si>
  <si>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</si>
  <si>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</si>
  <si>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</si>
  <si>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</si>
  <si>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</si>
  <si>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</si>
  <si>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</si>
  <si>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</si>
  <si>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</si>
  <si>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</si>
  <si>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</si>
  <si>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</si>
  <si>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</si>
  <si>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</si>
  <si>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</si>
  <si>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</si>
  <si>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</si>
  <si>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</si>
  <si>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</si>
  <si>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</si>
  <si>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</si>
  <si>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</si>
  <si>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</si>
  <si>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</si>
  <si>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</si>
  <si>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</si>
  <si>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</si>
  <si>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</si>
  <si>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</si>
  <si>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</si>
  <si>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</si>
  <si>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</si>
  <si>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</si>
  <si>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</si>
  <si>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</si>
  <si>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</si>
  <si>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</si>
  <si>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</si>
  <si>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</si>
  <si>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</si>
  <si>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</si>
  <si>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</si>
  <si>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</si>
  <si>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</si>
  <si>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</si>
  <si>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</si>
  <si>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</si>
  <si>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</si>
  <si>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</si>
  <si>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</si>
  <si>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</si>
  <si>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</si>
  <si>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</si>
  <si>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</si>
  <si>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</si>
  <si>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</si>
  <si>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</si>
  <si>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</si>
  <si>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</si>
  <si>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</si>
  <si>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</si>
  <si>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</si>
  <si>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</si>
  <si>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</si>
  <si>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</si>
  <si>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</si>
  <si>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</si>
  <si>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</si>
  <si>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</si>
  <si>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</si>
  <si>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</si>
  <si>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</si>
  <si>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</si>
  <si>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</si>
  <si>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</si>
  <si>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</si>
  <si>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</si>
  <si>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</si>
  <si>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</si>
  <si>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</si>
  <si>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</si>
  <si>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</si>
  <si>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</si>
  <si>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</si>
  <si>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</si>
  <si>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</si>
  <si>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</si>
  <si>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</si>
  <si>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</si>
  <si>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</si>
  <si>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</si>
  <si>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</si>
  <si>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</si>
  <si>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</si>
  <si>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</si>
  <si>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</si>
  <si>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</si>
  <si>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</si>
  <si>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</si>
  <si>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</si>
  <si>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</si>
  <si>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</si>
  <si>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</si>
  <si>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</si>
  <si>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</si>
  <si>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</si>
  <si>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</si>
  <si>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</si>
  <si>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</si>
  <si>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</si>
  <si>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</si>
  <si>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</si>
  <si>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</si>
  <si>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</si>
  <si>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</si>
  <si>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</si>
  <si>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</si>
  <si>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</si>
  <si>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</si>
  <si>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</si>
  <si>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</si>
  <si>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</si>
  <si>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</si>
  <si>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</si>
  <si>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</si>
  <si>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</si>
  <si>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</si>
  <si>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</si>
  <si>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</si>
  <si>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</si>
  <si>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</si>
  <si>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</si>
  <si>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</si>
  <si>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</si>
  <si>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</si>
  <si>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</si>
  <si>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</si>
  <si>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</si>
  <si>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</si>
  <si>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</si>
  <si>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</si>
  <si>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</si>
  <si>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</si>
  <si>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</si>
  <si>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</si>
  <si>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</si>
  <si>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</si>
  <si>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</si>
  <si>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</si>
  <si>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</si>
  <si>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</si>
  <si>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</si>
  <si>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</si>
  <si>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</si>
  <si>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</si>
  <si>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</si>
  <si>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</si>
  <si>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</si>
  <si>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</si>
  <si>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</si>
  <si>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</si>
  <si>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</si>
  <si>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</si>
  <si>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</si>
  <si>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</si>
  <si>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</si>
  <si>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</si>
  <si>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</si>
  <si>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</si>
  <si>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</si>
  <si>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</si>
  <si>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</si>
  <si>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</si>
  <si>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</si>
  <si>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</si>
  <si>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</si>
  <si>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</si>
  <si>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</si>
  <si>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</si>
  <si>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</si>
  <si>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</si>
  <si>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</si>
  <si>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</si>
  <si>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</si>
  <si>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</si>
  <si>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</si>
  <si>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</si>
  <si>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</si>
  <si>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</si>
  <si>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</si>
  <si>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</si>
  <si>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</si>
  <si>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</si>
  <si>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</si>
  <si>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</si>
  <si>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</si>
  <si>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</si>
  <si>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</si>
  <si>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</si>
  <si>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</si>
  <si>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</si>
  <si>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</si>
  <si>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</si>
  <si>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</si>
  <si>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</si>
  <si>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</si>
  <si>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</si>
  <si>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</si>
  <si>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</si>
  <si>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</si>
  <si>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</si>
  <si>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</si>
  <si>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</si>
  <si>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</si>
  <si>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</si>
  <si>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</si>
  <si>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</si>
  <si>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</si>
  <si>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</si>
  <si>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</si>
  <si>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</si>
  <si>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</si>
  <si>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</si>
  <si>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</si>
  <si>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</si>
  <si>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</si>
  <si>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</si>
  <si>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</si>
  <si>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</si>
  <si>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</si>
  <si>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</si>
  <si>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</si>
  <si>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</si>
  <si>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</si>
  <si>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</si>
  <si>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</si>
  <si>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</si>
  <si>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</si>
  <si>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</si>
  <si>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</si>
  <si>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</si>
  <si>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</si>
  <si>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</si>
  <si>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</si>
  <si>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</si>
  <si>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</si>
  <si>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</si>
  <si>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</si>
  <si>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</si>
  <si>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</si>
  <si>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</si>
  <si>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</si>
  <si>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</si>
  <si>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</si>
  <si>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</si>
  <si>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</si>
  <si>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</si>
  <si>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</si>
  <si>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</si>
  <si>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</si>
  <si>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</si>
  <si>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</si>
  <si>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</si>
  <si>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</si>
  <si>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</si>
  <si>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</si>
  <si>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</si>
  <si>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</si>
  <si>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</si>
  <si>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</si>
  <si>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</si>
  <si>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</si>
  <si>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</si>
  <si>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</si>
  <si>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</si>
  <si>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</si>
  <si>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</si>
  <si>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</si>
  <si>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</si>
  <si>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</si>
  <si>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</si>
  <si>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</si>
  <si>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</si>
  <si>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</si>
  <si>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</si>
  <si>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</si>
  <si>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</si>
  <si>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</si>
  <si>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</si>
  <si>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</si>
  <si>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</si>
  <si>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</si>
  <si>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</si>
  <si>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</si>
  <si>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</si>
  <si>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</si>
  <si>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</si>
  <si>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</si>
  <si>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</si>
  <si>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</si>
  <si>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</si>
  <si>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</si>
  <si>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</si>
  <si>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</si>
  <si>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</si>
  <si>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</si>
  <si>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</si>
  <si>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</si>
  <si>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</si>
  <si>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</si>
  <si>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</si>
  <si>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</si>
  <si>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</si>
  <si>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</si>
  <si>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</si>
  <si>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</si>
  <si>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</si>
  <si>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</si>
  <si>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</si>
  <si>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</si>
  <si>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</si>
  <si>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</si>
  <si>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</si>
  <si>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</si>
  <si>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</si>
  <si>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</si>
  <si>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</si>
  <si>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</si>
  <si>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</si>
  <si>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</si>
  <si>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</si>
  <si>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</si>
  <si>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</si>
  <si>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</si>
  <si>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</si>
  <si>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</si>
  <si>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</si>
  <si>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</si>
  <si>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</si>
  <si>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</si>
  <si>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</si>
  <si>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</si>
  <si>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</si>
  <si>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</si>
  <si>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</si>
  <si>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</si>
  <si>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</si>
  <si>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</si>
  <si>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</si>
  <si>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</si>
  <si>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</si>
  <si>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</si>
  <si>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</si>
  <si>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</si>
  <si>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</si>
  <si>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</si>
  <si>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</si>
  <si>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</si>
  <si>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</si>
  <si>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</si>
  <si>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</si>
  <si>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</si>
  <si>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</si>
  <si>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</si>
  <si>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</si>
  <si>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</si>
  <si>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</si>
  <si>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</si>
  <si>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</si>
  <si>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</si>
  <si>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</si>
  <si>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</si>
  <si>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</si>
  <si>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</si>
  <si>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</si>
  <si>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</si>
  <si>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</si>
  <si>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</si>
  <si>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</si>
  <si>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</si>
  <si>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</si>
  <si>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</si>
  <si>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</si>
  <si>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</si>
  <si>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</si>
  <si>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</si>
  <si>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</si>
  <si>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</si>
  <si>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</si>
  <si>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</si>
  <si>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</si>
  <si>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</si>
  <si>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</si>
  <si>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</si>
  <si>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</si>
  <si>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</si>
  <si>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</si>
  <si>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</si>
  <si>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</si>
  <si>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</si>
  <si>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</si>
  <si>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</si>
  <si>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</si>
  <si>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</si>
  <si>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</si>
  <si>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</si>
  <si>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</si>
  <si>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</si>
  <si>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</si>
  <si>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</si>
  <si>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</si>
  <si>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</si>
  <si>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</si>
  <si>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</si>
  <si>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</si>
  <si>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</si>
  <si>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</si>
  <si>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</si>
  <si>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</si>
  <si>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</si>
  <si>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</si>
  <si>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</si>
  <si>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</si>
  <si>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</si>
  <si>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</si>
  <si>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</si>
  <si>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</si>
  <si>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</si>
  <si>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</si>
  <si>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</si>
  <si>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</si>
  <si>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</si>
  <si>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</si>
  <si>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</si>
  <si>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</si>
  <si>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</si>
  <si>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</si>
  <si>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</si>
  <si>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</si>
  <si>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</si>
  <si>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</si>
  <si>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</si>
  <si>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</si>
  <si>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</si>
  <si>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</si>
  <si>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</si>
  <si>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</si>
  <si>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</si>
  <si>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</si>
  <si>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</si>
  <si>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</si>
  <si>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</si>
  <si>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</si>
  <si>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</si>
  <si>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</si>
  <si>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</si>
  <si>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</si>
  <si>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</si>
  <si>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</si>
  <si>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</si>
  <si>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</si>
  <si>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</si>
  <si>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</si>
  <si>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</si>
  <si>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</si>
  <si>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</si>
  <si>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</si>
  <si>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</si>
  <si>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</si>
  <si>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</si>
  <si>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</si>
  <si>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</si>
  <si>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</si>
  <si>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</si>
  <si>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</si>
  <si>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</si>
  <si>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</si>
  <si>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</si>
  <si>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</si>
  <si>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</si>
  <si>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</si>
  <si>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</si>
  <si>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</si>
  <si>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</si>
  <si>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</si>
  <si>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</si>
  <si>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</si>
  <si>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</si>
  <si>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</si>
  <si>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</si>
  <si>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</si>
  <si>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</si>
  <si>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</si>
  <si>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</si>
  <si>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</si>
  <si>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</si>
  <si>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</si>
  <si>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</si>
  <si>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</si>
  <si>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</si>
  <si>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</si>
  <si>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</si>
  <si>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</si>
  <si>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</si>
  <si>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</si>
  <si>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</si>
  <si>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</si>
  <si>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</si>
  <si>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</si>
  <si>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</si>
  <si>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</si>
  <si>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</si>
  <si>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</si>
  <si>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</si>
  <si>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</si>
  <si>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</si>
  <si>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</si>
  <si>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</si>
  <si>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</si>
  <si>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</si>
  <si>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</si>
  <si>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</si>
  <si>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</si>
  <si>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</si>
  <si>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</si>
  <si>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</si>
  <si>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</si>
  <si>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</si>
  <si>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</si>
  <si>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</si>
  <si>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</si>
  <si>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</si>
  <si>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</si>
  <si>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</si>
  <si>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</si>
  <si>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</si>
  <si>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</si>
  <si>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</si>
  <si>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</si>
  <si>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</si>
  <si>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</si>
  <si>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</si>
  <si>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</si>
  <si>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</si>
  <si>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</si>
  <si>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</si>
  <si>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</si>
  <si>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</si>
  <si>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</si>
  <si>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</si>
  <si>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</si>
  <si>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</si>
  <si>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</si>
  <si>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</si>
  <si>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</si>
  <si>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</si>
  <si>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</si>
  <si>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</si>
  <si>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</si>
  <si>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</si>
  <si>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</si>
  <si>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</si>
  <si>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</si>
  <si>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</si>
  <si>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</si>
  <si>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</si>
  <si>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</si>
  <si>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</si>
  <si>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</si>
  <si>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</si>
  <si>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</si>
  <si>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</si>
  <si>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</si>
  <si>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</si>
  <si>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</si>
  <si>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</si>
  <si>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</si>
  <si>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</si>
  <si>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</si>
  <si>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</si>
  <si>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</si>
  <si>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</si>
  <si>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</si>
  <si>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</si>
  <si>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</si>
  <si>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</si>
  <si>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</si>
  <si>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</si>
  <si>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</si>
  <si>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</si>
  <si>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</si>
  <si>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</si>
  <si>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</si>
  <si>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</si>
  <si>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</si>
  <si>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</si>
  <si>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</si>
  <si>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</si>
  <si>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</si>
  <si>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</si>
  <si>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</si>
  <si>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</si>
  <si>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</si>
  <si>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</si>
  <si>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</si>
  <si>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</si>
  <si>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</si>
  <si>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</si>
  <si>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</si>
  <si>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</si>
  <si>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</si>
  <si>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</si>
  <si>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</si>
  <si>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</si>
  <si>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</si>
  <si>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</si>
  <si>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</si>
  <si>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</si>
  <si>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</si>
  <si>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</si>
  <si>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</si>
  <si>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</si>
  <si>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</si>
  <si>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</si>
  <si>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</si>
  <si>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</si>
  <si>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</si>
  <si>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</si>
  <si>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</si>
  <si>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</si>
  <si>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</si>
  <si>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</si>
  <si>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</si>
  <si>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</si>
  <si>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</si>
  <si>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</si>
  <si>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</si>
  <si>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</si>
  <si>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</si>
  <si>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</si>
  <si>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</si>
  <si>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</si>
  <si>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</si>
  <si>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</si>
  <si>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</si>
  <si>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</si>
  <si>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</si>
  <si>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</si>
  <si>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</si>
  <si>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</si>
  <si>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</si>
  <si>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</si>
  <si>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</si>
  <si>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</si>
  <si>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</si>
  <si>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</si>
  <si>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</si>
  <si>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</si>
  <si>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</si>
  <si>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</si>
  <si>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</si>
  <si>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</si>
  <si>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</si>
  <si>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</si>
  <si>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</si>
  <si>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</si>
  <si>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</si>
  <si>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</si>
  <si>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</si>
  <si>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</si>
  <si>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</si>
  <si>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</si>
  <si>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</si>
  <si>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</si>
  <si>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</si>
  <si>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</si>
  <si>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</si>
  <si>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</si>
  <si>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</si>
  <si>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</si>
  <si>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</si>
  <si>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</si>
  <si>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</si>
  <si>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</si>
  <si>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</si>
  <si>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</si>
  <si>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</si>
  <si>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</si>
  <si>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</si>
  <si>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</si>
  <si>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</si>
  <si>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</si>
  <si>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</si>
  <si>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</si>
  <si>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</si>
  <si>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</si>
  <si>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</si>
  <si>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</si>
  <si>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</si>
  <si>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</si>
  <si>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</si>
  <si>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</si>
  <si>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</si>
  <si>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</si>
  <si>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</si>
  <si>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</si>
  <si>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</si>
  <si>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</si>
  <si>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</si>
  <si>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</si>
  <si>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</si>
  <si>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</si>
  <si>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</si>
  <si>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</si>
  <si>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</si>
  <si>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</si>
  <si>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</si>
  <si>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</si>
  <si>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</si>
  <si>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</si>
  <si>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</si>
  <si>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</si>
  <si>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</si>
  <si>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</si>
  <si>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</si>
  <si>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</si>
  <si>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</si>
  <si>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</si>
  <si>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</si>
  <si>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</si>
  <si>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</si>
  <si>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</si>
  <si>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</si>
  <si>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</si>
  <si>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</si>
  <si>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</si>
  <si>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</si>
  <si>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</si>
  <si>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</si>
  <si>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</si>
  <si>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</si>
  <si>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</si>
  <si>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</si>
  <si>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</si>
  <si>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</si>
  <si>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</si>
  <si>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</si>
  <si>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</si>
  <si>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</si>
  <si>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</si>
  <si>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</si>
  <si>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</si>
  <si>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</si>
  <si>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</si>
  <si>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</si>
  <si>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</si>
  <si>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</si>
  <si>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</si>
  <si>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</si>
  <si>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</si>
  <si>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</si>
  <si>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</si>
  <si>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</si>
  <si>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</si>
  <si>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</si>
  <si>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</si>
  <si>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</si>
  <si>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</si>
  <si>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</si>
  <si>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</si>
  <si>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</si>
  <si>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</si>
  <si>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</si>
  <si>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</si>
  <si>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</si>
  <si>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</si>
  <si>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</si>
  <si>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</si>
  <si>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</si>
  <si>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</si>
  <si>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</si>
  <si>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</si>
  <si>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</si>
  <si>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</si>
  <si>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</si>
  <si>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</si>
  <si>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</si>
  <si>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</si>
  <si>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</si>
  <si>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</si>
  <si>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</si>
  <si>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</si>
  <si>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</si>
  <si>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</si>
  <si>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</si>
  <si>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</si>
  <si>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</si>
  <si>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</si>
  <si>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</si>
  <si>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</si>
  <si>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</si>
  <si>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</si>
  <si>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</si>
  <si>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</si>
  <si>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</si>
  <si>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</si>
  <si>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</si>
  <si>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</si>
  <si>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</si>
  <si>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</si>
  <si>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</si>
  <si>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</si>
  <si>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</si>
  <si>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</si>
  <si>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</si>
  <si>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</si>
  <si>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</si>
  <si>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</si>
  <si>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</si>
  <si>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</si>
  <si>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</si>
  <si>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</si>
  <si>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</si>
  <si>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</si>
  <si>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</si>
  <si>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</si>
  <si>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</si>
  <si>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</si>
  <si>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</si>
  <si>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</si>
  <si>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</si>
  <si>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</si>
  <si>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</si>
  <si>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</si>
  <si>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</si>
  <si>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</si>
  <si>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</si>
  <si>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</si>
  <si>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</si>
  <si>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</si>
  <si>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</si>
  <si>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</si>
  <si>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</si>
  <si>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</si>
  <si>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</si>
  <si>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</si>
  <si>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</si>
  <si>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</si>
  <si>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</si>
  <si>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</si>
  <si>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</si>
  <si>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</si>
  <si>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</si>
  <si>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</si>
  <si>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</si>
  <si>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</si>
  <si>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</si>
  <si>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</si>
  <si>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</si>
  <si>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</si>
  <si>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</si>
  <si>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</si>
  <si>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</si>
  <si>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</si>
  <si>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</si>
  <si>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</si>
  <si>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</si>
  <si>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</si>
  <si>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</si>
  <si>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</si>
  <si>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</si>
  <si>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</si>
  <si>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</si>
  <si>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</si>
  <si>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</si>
  <si>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</si>
  <si>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</si>
  <si>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</si>
  <si>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</si>
  <si>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</si>
  <si>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</si>
  <si>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</si>
  <si>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</si>
  <si>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</si>
  <si>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</si>
  <si>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</si>
  <si>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</si>
  <si>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</si>
  <si>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</si>
  <si>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</si>
  <si>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</si>
  <si>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</si>
  <si>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</si>
  <si>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</si>
  <si>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</si>
  <si>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</si>
  <si>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</si>
  <si>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</si>
  <si>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</si>
  <si>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</si>
  <si>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</si>
  <si>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</si>
  <si>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</si>
  <si>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</si>
  <si>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</si>
  <si>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</si>
  <si>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</si>
  <si>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</si>
  <si>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</si>
  <si>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</si>
  <si>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</si>
  <si>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</si>
  <si>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</si>
  <si>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</si>
  <si>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</si>
  <si>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</si>
  <si>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</si>
  <si>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</si>
  <si>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</si>
  <si>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</si>
  <si>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</si>
  <si>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</si>
  <si>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</si>
  <si>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</si>
  <si>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</si>
  <si>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</si>
  <si>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</si>
  <si>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</si>
  <si>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</si>
  <si>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</si>
  <si>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</si>
  <si>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</si>
  <si>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</si>
  <si>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</si>
  <si>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</si>
  <si>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</si>
  <si>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</si>
  <si>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</si>
  <si>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</si>
  <si>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</si>
  <si>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</si>
  <si>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</si>
  <si>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</si>
  <si>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</si>
  <si>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</si>
  <si>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</si>
  <si>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</si>
  <si>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</si>
  <si>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</si>
  <si>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</si>
  <si>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</si>
  <si>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</si>
  <si>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</si>
  <si>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</si>
  <si>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</si>
  <si>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</si>
  <si>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</si>
  <si>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</si>
  <si>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</si>
  <si>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</si>
  <si>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</si>
  <si>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</si>
  <si>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</si>
  <si>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</si>
  <si>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</si>
  <si>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</si>
  <si>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</si>
  <si>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</si>
  <si>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</si>
  <si>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</si>
  <si>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</si>
  <si>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</si>
  <si>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</si>
  <si>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</si>
  <si>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</si>
  <si>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</si>
  <si>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</si>
  <si>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</si>
  <si>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</si>
  <si>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</si>
  <si>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</si>
  <si>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</si>
  <si>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</si>
  <si>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</si>
  <si>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</si>
  <si>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</si>
  <si>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</si>
  <si>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</si>
  <si>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</si>
  <si>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</si>
  <si>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</si>
  <si>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</si>
  <si>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</si>
  <si>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</si>
  <si>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</si>
  <si>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</si>
  <si>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</si>
  <si>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</si>
  <si>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</si>
  <si>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</si>
  <si>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</si>
  <si>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</si>
  <si>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</si>
  <si>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</si>
  <si>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</si>
  <si>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</si>
  <si>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</si>
  <si>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</si>
  <si>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</si>
  <si>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</si>
  <si>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</si>
  <si>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</si>
  <si>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</si>
  <si>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</si>
  <si>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</si>
  <si>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</si>
  <si>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</si>
  <si>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</si>
  <si>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</si>
  <si>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</si>
  <si>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</si>
  <si>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</si>
  <si>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</si>
  <si>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</si>
  <si>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</si>
  <si>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</si>
  <si>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</si>
  <si>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</si>
  <si>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</si>
  <si>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</si>
  <si>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</si>
  <si>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</si>
  <si>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</si>
  <si>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</si>
  <si>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</si>
  <si>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</si>
  <si>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</si>
  <si>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</si>
  <si>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</si>
  <si>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</si>
  <si>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</si>
  <si>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</si>
  <si>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</si>
  <si>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</si>
  <si>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</si>
  <si>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</si>
  <si>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</si>
  <si>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</si>
  <si>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</si>
  <si>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</si>
  <si>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</si>
  <si>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</si>
  <si>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</si>
  <si>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</si>
  <si>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</si>
  <si>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</si>
  <si>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</si>
  <si>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</si>
  <si>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</si>
  <si>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</si>
  <si>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</si>
  <si>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</si>
  <si>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</si>
  <si>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</si>
  <si>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</si>
  <si>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</si>
  <si>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</si>
  <si>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</si>
  <si>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</si>
  <si>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</si>
  <si>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</si>
  <si>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</si>
  <si>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</si>
  <si>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</si>
  <si>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</si>
  <si>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</si>
  <si>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</si>
  <si>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</si>
  <si>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</si>
  <si>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</si>
  <si>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</si>
  <si>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</si>
  <si>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</si>
  <si>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</si>
  <si>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</si>
  <si>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</si>
  <si>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</si>
  <si>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</si>
  <si>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</si>
  <si>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</si>
  <si>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</si>
  <si>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</si>
  <si>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</si>
  <si>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</si>
  <si>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</si>
  <si>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</si>
  <si>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</si>
  <si>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</si>
  <si>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</si>
  <si>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</si>
  <si>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</si>
  <si>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</si>
  <si>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</si>
  <si>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</si>
  <si>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</si>
  <si>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</si>
  <si>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</si>
  <si>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</si>
  <si>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</si>
  <si>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</si>
  <si>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</si>
  <si>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</si>
  <si>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</si>
  <si>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</si>
  <si>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</si>
  <si>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</si>
  <si>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</si>
  <si>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</si>
  <si>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</si>
  <si>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</si>
  <si>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</si>
  <si>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</si>
  <si>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</si>
  <si>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</si>
  <si>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</si>
  <si>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</si>
  <si>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</si>
  <si>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</si>
  <si>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</si>
  <si>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</si>
  <si>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</si>
  <si>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</si>
  <si>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</si>
  <si>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</si>
  <si>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</si>
  <si>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</si>
  <si>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</si>
  <si>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</si>
  <si>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</si>
  <si>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</si>
  <si>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</si>
  <si>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</si>
  <si>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</si>
  <si>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</si>
  <si>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</si>
  <si>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</si>
  <si>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</si>
  <si>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</si>
  <si>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</si>
  <si>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</si>
  <si>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</si>
  <si>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</si>
  <si>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</si>
  <si>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</si>
  <si>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</si>
  <si>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</si>
  <si>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</si>
  <si>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</si>
  <si>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</si>
  <si>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</si>
  <si>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</si>
  <si>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</si>
  <si>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</si>
  <si>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</si>
  <si>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</si>
  <si>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</si>
  <si>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</si>
  <si>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</si>
  <si>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</si>
  <si>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</si>
  <si>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</si>
  <si>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</si>
  <si>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</si>
  <si>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</si>
  <si>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</si>
  <si>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</si>
  <si>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</si>
  <si>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</si>
  <si>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</si>
  <si>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</si>
  <si>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</si>
  <si>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</si>
  <si>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</si>
  <si>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</si>
  <si>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</si>
  <si>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</si>
  <si>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</si>
  <si>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</si>
  <si>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</si>
  <si>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</si>
  <si>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</si>
  <si>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</si>
  <si>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</si>
  <si>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</si>
  <si>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</si>
  <si>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</si>
  <si>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</si>
  <si>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</si>
  <si>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</si>
  <si>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</si>
  <si>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</si>
  <si>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</si>
  <si>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</si>
  <si>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</si>
  <si>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</si>
  <si>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</si>
  <si>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</si>
  <si>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</si>
  <si>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</si>
  <si>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</si>
  <si>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</si>
  <si>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</si>
  <si>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</si>
  <si>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</si>
  <si>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</si>
  <si>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</si>
  <si>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</si>
  <si>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</si>
  <si>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</si>
  <si>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</si>
  <si>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</si>
  <si>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</si>
  <si>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</si>
  <si>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</si>
  <si>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</si>
  <si>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</si>
  <si>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</si>
  <si>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</si>
  <si>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</si>
  <si>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</si>
  <si>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</si>
  <si>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</si>
  <si>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</si>
  <si>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</si>
  <si>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</si>
  <si>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</si>
  <si>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</si>
  <si>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</si>
  <si>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</si>
  <si>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</si>
  <si>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</si>
  <si>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</si>
  <si>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</si>
  <si>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</si>
  <si>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</si>
  <si>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</si>
  <si>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</si>
  <si>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</si>
  <si>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</si>
  <si>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</si>
  <si>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</si>
  <si>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</si>
  <si>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</si>
  <si>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</si>
  <si>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</si>
  <si>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</si>
  <si>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</si>
  <si>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</si>
  <si>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</si>
  <si>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</si>
  <si>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</si>
  <si>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</si>
  <si>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</si>
  <si>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</si>
  <si>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</si>
  <si>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</si>
  <si>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</si>
  <si>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</si>
  <si>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</si>
  <si>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</si>
  <si>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</si>
  <si>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</si>
  <si>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</si>
  <si>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</si>
  <si>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</si>
  <si>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</si>
  <si>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</si>
  <si>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</si>
  <si>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</si>
  <si>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</si>
  <si>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</si>
  <si>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</si>
  <si>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</si>
  <si>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</si>
  <si>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</si>
  <si>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</si>
  <si>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</si>
  <si>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</si>
  <si>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</si>
  <si>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</si>
  <si>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</si>
  <si>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</si>
  <si>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</si>
  <si>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</si>
  <si>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</si>
  <si>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</si>
  <si>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</si>
  <si>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</si>
  <si>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</si>
  <si>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</si>
  <si>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</si>
  <si>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</si>
  <si>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</si>
  <si>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</si>
  <si>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</si>
  <si>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</si>
  <si>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</si>
  <si>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</si>
  <si>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</si>
  <si>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</si>
  <si>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</si>
  <si>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</si>
  <si>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</si>
  <si>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</si>
  <si>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</si>
  <si>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</si>
  <si>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</si>
  <si>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</si>
  <si>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</si>
  <si>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</si>
  <si>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</si>
  <si>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</si>
  <si>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</si>
  <si>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</si>
  <si>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</si>
  <si>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</si>
  <si>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</si>
  <si>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</si>
  <si>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</si>
  <si>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</si>
  <si>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</si>
  <si>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</si>
  <si>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</si>
  <si>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</si>
  <si>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</si>
  <si>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</si>
  <si>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</si>
  <si>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</si>
  <si>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</si>
  <si>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</si>
  <si>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</si>
  <si>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</si>
  <si>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</si>
  <si>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</si>
  <si>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</si>
  <si>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</si>
  <si>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</si>
  <si>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</si>
  <si>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</si>
  <si>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</si>
  <si>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</si>
  <si>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</si>
  <si>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</si>
  <si>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</si>
  <si>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</si>
  <si>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</si>
  <si>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</si>
  <si>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</si>
  <si>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</si>
  <si>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</si>
  <si>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</si>
  <si>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</si>
  <si>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</si>
  <si>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</si>
  <si>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</si>
  <si>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</si>
  <si>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</si>
  <si>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</si>
  <si>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</si>
  <si>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</si>
  <si>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</si>
  <si>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</si>
  <si>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</si>
  <si>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</si>
  <si>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</si>
  <si>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</si>
  <si>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</si>
  <si>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</si>
  <si>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</si>
  <si>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</si>
  <si>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</si>
  <si>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</si>
  <si>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</si>
  <si>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</si>
  <si>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</si>
  <si>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</si>
  <si>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</si>
  <si>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</si>
  <si>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</si>
  <si>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</si>
  <si>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</si>
  <si>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</si>
  <si>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</si>
  <si>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</si>
  <si>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</si>
  <si>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</si>
  <si>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</si>
  <si>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</si>
  <si>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</si>
  <si>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</si>
  <si>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</si>
  <si>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</si>
  <si>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</si>
  <si>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</si>
  <si>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</si>
  <si>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</si>
  <si>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</si>
  <si>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</si>
  <si>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</si>
  <si>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</si>
  <si>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</si>
  <si>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</si>
  <si>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</si>
  <si>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</si>
  <si>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</si>
  <si>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</si>
  <si>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</si>
  <si>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</si>
  <si>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</si>
  <si>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</si>
  <si>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</si>
  <si>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</si>
  <si>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</si>
  <si>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</si>
  <si>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</si>
  <si>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</si>
  <si>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</si>
  <si>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</si>
  <si>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</si>
  <si>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</si>
  <si>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</si>
  <si>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</si>
  <si>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</si>
  <si>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</si>
  <si>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</si>
  <si>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</si>
  <si>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</si>
  <si>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</si>
  <si>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</si>
  <si>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</si>
  <si>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</si>
  <si>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</si>
  <si>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</si>
  <si>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</si>
  <si>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</si>
  <si>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</si>
  <si>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</si>
  <si>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</si>
  <si>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</si>
  <si>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</si>
  <si>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</si>
  <si>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</si>
  <si>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</si>
  <si>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</si>
  <si>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</si>
  <si>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</si>
  <si>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</si>
  <si>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</si>
  <si>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</si>
  <si>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</si>
  <si>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</si>
  <si>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</si>
  <si>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</si>
  <si>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</si>
  <si>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</si>
  <si>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</si>
  <si>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</si>
  <si>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</si>
  <si>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</si>
  <si>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</si>
  <si>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</si>
  <si>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</si>
  <si>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</si>
  <si>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</si>
  <si>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</si>
  <si>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</si>
  <si>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</si>
  <si>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</si>
  <si>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</si>
  <si>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</si>
  <si>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</si>
  <si>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</si>
  <si>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</si>
  <si>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</si>
  <si>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</si>
  <si>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</si>
  <si>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</si>
  <si>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</si>
  <si>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</si>
  <si>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</si>
  <si>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</si>
  <si>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</si>
  <si>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</si>
  <si>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</si>
  <si>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</si>
  <si>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</si>
  <si>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</si>
  <si>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</si>
  <si>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</si>
  <si>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</si>
  <si>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</si>
  <si>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</si>
  <si>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</si>
  <si>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</si>
  <si>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</si>
  <si>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</si>
  <si>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</si>
  <si>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</si>
  <si>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</si>
  <si>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</si>
  <si>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</si>
  <si>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</si>
  <si>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</si>
  <si>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</si>
  <si>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</si>
  <si>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</si>
  <si>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</si>
  <si>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</si>
  <si>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</si>
  <si>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</si>
  <si>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</si>
  <si>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</si>
  <si>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</si>
  <si>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</si>
  <si>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</si>
  <si>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</si>
  <si>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</si>
  <si>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</si>
  <si>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</si>
  <si>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</si>
  <si>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</si>
  <si>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</si>
  <si>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</si>
  <si>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</si>
  <si>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</si>
  <si>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</si>
  <si>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</si>
  <si>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</si>
  <si>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</si>
  <si>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</si>
  <si>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</si>
  <si>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</si>
  <si>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</si>
  <si>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</si>
  <si>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</si>
  <si>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</si>
  <si>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</si>
  <si>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</si>
  <si>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</si>
  <si>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</si>
  <si>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</si>
  <si>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</si>
  <si>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</si>
  <si>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</si>
  <si>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</si>
  <si>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</si>
  <si>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</si>
  <si>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</si>
  <si>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</si>
  <si>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</si>
  <si>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</si>
  <si>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</si>
  <si>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</si>
  <si>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</si>
  <si>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</si>
  <si>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</si>
  <si>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</si>
  <si>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</si>
  <si>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</si>
  <si>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</si>
  <si>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</si>
  <si>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</si>
  <si>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</si>
  <si>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</si>
  <si>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</si>
  <si>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</si>
  <si>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</si>
  <si>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</si>
  <si>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</si>
  <si>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</si>
  <si>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</si>
  <si>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</si>
  <si>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</si>
  <si>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</si>
  <si>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</si>
  <si>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</si>
  <si>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</si>
  <si>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</si>
  <si>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</si>
  <si>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</si>
  <si>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</si>
  <si>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</si>
  <si>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</si>
  <si>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</si>
  <si>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</si>
  <si>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</si>
  <si>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</si>
  <si>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</si>
  <si>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</si>
  <si>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</si>
  <si>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</si>
  <si>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</si>
  <si>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</si>
  <si>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</si>
  <si>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</si>
  <si>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</si>
  <si>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</si>
  <si>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</si>
  <si>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</si>
  <si>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</si>
  <si>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</si>
  <si>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</si>
  <si>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</si>
  <si>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</si>
  <si>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</si>
  <si>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</si>
  <si>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</si>
  <si>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</si>
  <si>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</si>
  <si>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</si>
  <si>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</si>
  <si>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</si>
  <si>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</si>
  <si>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</si>
  <si>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</si>
  <si>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</si>
  <si>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</si>
  <si>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</si>
  <si>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</si>
  <si>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</si>
  <si>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</si>
  <si>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</si>
  <si>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</si>
  <si>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</si>
  <si>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</si>
  <si>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</si>
  <si>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</si>
  <si>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</si>
  <si>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</si>
  <si>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</si>
  <si>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</si>
  <si>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</si>
  <si>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</si>
  <si>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</si>
  <si>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</si>
  <si>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</si>
  <si>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</si>
  <si>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</si>
  <si>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</si>
  <si>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</si>
  <si>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</si>
  <si>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</si>
  <si>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</si>
  <si>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</si>
  <si>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</si>
  <si>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</si>
  <si>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</si>
  <si>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</si>
  <si>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</si>
  <si>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</si>
  <si>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</si>
  <si>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</si>
  <si>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</si>
  <si>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</si>
  <si>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</si>
  <si>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</si>
  <si>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</si>
  <si>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</si>
  <si>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</si>
  <si>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</si>
  <si>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</si>
  <si>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</si>
  <si>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</si>
  <si>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</si>
  <si>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</si>
  <si>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</si>
  <si>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</si>
  <si>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</si>
  <si>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</si>
  <si>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</si>
  <si>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</si>
  <si>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</si>
  <si>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</si>
  <si>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</si>
  <si>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</si>
  <si>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</si>
  <si>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</si>
  <si>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</si>
  <si>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</si>
  <si>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</si>
  <si>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</si>
  <si>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</si>
  <si>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</si>
  <si>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</si>
  <si>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</si>
  <si>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</si>
  <si>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</si>
  <si>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</si>
  <si>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</si>
  <si>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</si>
  <si>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</si>
  <si>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</si>
  <si>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</si>
  <si>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</si>
  <si>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</si>
  <si>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</si>
  <si>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</si>
  <si>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</si>
  <si>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</si>
  <si>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</si>
  <si>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</si>
  <si>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</si>
  <si>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</si>
  <si>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</si>
  <si>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</si>
  <si>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</si>
  <si>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</si>
  <si>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</si>
  <si>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</si>
  <si>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</si>
  <si>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</si>
  <si>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</si>
  <si>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</si>
  <si>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</si>
  <si>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</si>
  <si>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</si>
  <si>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</si>
  <si>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</si>
  <si>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</si>
  <si>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</si>
  <si>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</si>
  <si>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</si>
  <si>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</si>
  <si>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</si>
  <si>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</si>
  <si>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</si>
  <si>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</si>
  <si>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</si>
  <si>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</si>
  <si>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</si>
  <si>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</si>
  <si>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</si>
  <si>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</si>
  <si>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</si>
  <si>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</si>
  <si>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</si>
  <si>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</si>
  <si>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</si>
  <si>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</si>
  <si>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</si>
  <si>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</si>
  <si>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</si>
  <si>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</si>
  <si>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</si>
  <si>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</si>
  <si>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</si>
  <si>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</si>
  <si>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</si>
  <si>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</si>
  <si>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</si>
  <si>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</si>
  <si>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</si>
  <si>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</si>
  <si>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</si>
  <si>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</si>
  <si>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</si>
  <si>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</si>
  <si>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</si>
  <si>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</si>
  <si>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</si>
  <si>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</si>
  <si>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</si>
  <si>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</si>
  <si>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</si>
  <si>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</si>
  <si>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</si>
  <si>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</si>
  <si>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</si>
  <si>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</si>
  <si>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</si>
  <si>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</si>
  <si>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</si>
  <si>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</si>
  <si>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</si>
  <si>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</si>
  <si>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</si>
  <si>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</si>
  <si>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</si>
  <si>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</si>
  <si>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</si>
  <si>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</si>
  <si>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</si>
  <si>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</si>
  <si>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</si>
  <si>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</si>
  <si>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</si>
  <si>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</si>
  <si>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</si>
  <si>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</si>
  <si>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</si>
  <si>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</si>
  <si>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</si>
  <si>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</si>
  <si>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</si>
  <si>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</si>
  <si>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</si>
  <si>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</si>
  <si>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</si>
  <si>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</si>
  <si>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</si>
  <si>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</si>
  <si>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</si>
  <si>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</si>
  <si>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</si>
  <si>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</si>
  <si>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</si>
  <si>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</si>
  <si>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</si>
  <si>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</si>
  <si>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</si>
  <si>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</si>
  <si>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</si>
  <si>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</si>
  <si>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</si>
  <si>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</si>
  <si>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</si>
  <si>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</si>
  <si>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</si>
  <si>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</si>
  <si>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</si>
  <si>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</si>
  <si>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</si>
  <si>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</si>
  <si>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</si>
  <si>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</si>
  <si>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</si>
  <si>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</si>
  <si>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</si>
  <si>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</si>
  <si>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</si>
  <si>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</si>
  <si>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</si>
  <si>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</si>
  <si>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</si>
  <si>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</si>
  <si>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</si>
  <si>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</si>
  <si>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</si>
  <si>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</si>
  <si>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</si>
  <si>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</si>
  <si>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</si>
  <si>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</si>
  <si>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</si>
  <si>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</si>
  <si>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</si>
  <si>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</si>
  <si>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</si>
  <si>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</si>
  <si>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</si>
  <si>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</si>
  <si>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</si>
  <si>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</si>
  <si>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</si>
  <si>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</si>
  <si>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</si>
  <si>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</si>
  <si>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</si>
  <si>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</si>
  <si>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</si>
  <si>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</si>
  <si>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</si>
  <si>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</si>
  <si>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</si>
  <si>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</si>
  <si>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</si>
  <si>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</si>
  <si>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</si>
  <si>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</si>
  <si>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</si>
  <si>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</si>
  <si>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</si>
  <si>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</si>
  <si>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</si>
  <si>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</si>
  <si>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</si>
  <si>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</si>
  <si>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</si>
  <si>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</si>
  <si>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</si>
  <si>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</si>
  <si>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</si>
  <si>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</si>
  <si>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</si>
  <si>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</si>
  <si>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</si>
  <si>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</si>
  <si>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</si>
  <si>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</si>
  <si>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</si>
  <si>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</si>
  <si>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</si>
  <si>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</si>
  <si>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</si>
  <si>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</si>
  <si>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</si>
  <si>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</si>
  <si>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</si>
  <si>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</si>
  <si>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</si>
  <si>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</si>
  <si>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</si>
  <si>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</si>
  <si>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</si>
  <si>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</si>
  <si>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</si>
  <si>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</si>
  <si>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</si>
  <si>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</si>
  <si>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</si>
  <si>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</si>
  <si>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</si>
  <si>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</si>
  <si>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</si>
  <si>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</si>
  <si>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</si>
  <si>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</si>
  <si>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</si>
  <si>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</si>
  <si>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</si>
  <si>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</si>
  <si>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</si>
  <si>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</si>
  <si>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</si>
  <si>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</si>
  <si>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</si>
  <si>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</si>
  <si>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</si>
  <si>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</si>
  <si>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</si>
  <si>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</si>
  <si>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</si>
  <si>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</si>
  <si>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</si>
  <si>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</si>
  <si>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</si>
  <si>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</si>
  <si>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</si>
  <si>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</si>
  <si>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</si>
  <si>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</si>
  <si>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</si>
  <si>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</si>
  <si>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</si>
  <si>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</si>
  <si>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</si>
  <si>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</si>
  <si>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</si>
  <si>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</si>
  <si>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</si>
  <si>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</si>
  <si>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</si>
  <si>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</si>
  <si>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</si>
  <si>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</si>
  <si>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</si>
  <si>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</si>
  <si>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</si>
  <si>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</si>
  <si>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</si>
  <si>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</si>
  <si>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</si>
  <si>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</si>
  <si>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</si>
  <si>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</si>
  <si>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</si>
  <si>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</si>
  <si>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</si>
  <si>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</si>
  <si>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</si>
  <si>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</si>
  <si>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</si>
  <si>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</si>
  <si>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</si>
  <si>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</si>
  <si>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</si>
  <si>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</si>
  <si>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</si>
  <si>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</si>
  <si>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</si>
  <si>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</si>
  <si>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</si>
  <si>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</si>
  <si>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</si>
  <si>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</si>
  <si>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</si>
  <si>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</si>
  <si>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</si>
  <si>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</si>
  <si>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</si>
  <si>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</si>
  <si>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</si>
  <si>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</si>
  <si>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</si>
  <si>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</si>
  <si>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</si>
  <si>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</si>
  <si>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</si>
  <si>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</si>
  <si>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</si>
  <si>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</si>
  <si>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</si>
  <si>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</si>
  <si>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</si>
  <si>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</si>
  <si>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</si>
  <si>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</si>
  <si>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</si>
  <si>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</si>
  <si>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</si>
  <si>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</si>
  <si>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</si>
  <si>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</si>
  <si>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</si>
  <si>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</si>
  <si>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</si>
  <si>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</si>
  <si>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</si>
  <si>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</si>
  <si>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</si>
  <si>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</si>
  <si>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</si>
  <si>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</si>
  <si>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</si>
  <si>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</si>
  <si>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</si>
  <si>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</si>
  <si>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</si>
  <si>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</si>
  <si>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</si>
  <si>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</si>
  <si>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</si>
  <si>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</si>
  <si>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</si>
  <si>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</si>
  <si>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</si>
  <si>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</si>
  <si>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</si>
  <si>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</si>
  <si>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</si>
  <si>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</si>
  <si>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</si>
  <si>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</si>
  <si>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</si>
  <si>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</si>
  <si>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</si>
  <si>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</si>
  <si>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</si>
  <si>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</si>
  <si>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</si>
  <si>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</si>
  <si>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</si>
  <si>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</si>
  <si>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</si>
  <si>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</si>
  <si>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</si>
  <si>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</si>
  <si>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</si>
  <si>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</si>
  <si>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</si>
  <si>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</si>
  <si>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</si>
  <si>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</si>
  <si>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</si>
  <si>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</si>
  <si>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</si>
  <si>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</si>
  <si>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</si>
  <si>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</si>
  <si>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</si>
  <si>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</si>
  <si>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</si>
  <si>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</si>
  <si>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</si>
  <si>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</si>
  <si>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</si>
  <si>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</si>
  <si>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</si>
  <si>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</si>
  <si>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</si>
  <si>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</si>
  <si>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</si>
  <si>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</si>
  <si>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</si>
  <si>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</si>
  <si>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</si>
  <si>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</si>
  <si>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</si>
  <si>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</si>
  <si>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</si>
  <si>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</si>
  <si>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</si>
  <si>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</si>
  <si>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</si>
  <si>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</si>
  <si>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</si>
  <si>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</si>
  <si>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</si>
  <si>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</si>
  <si>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</si>
  <si>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</si>
  <si>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</si>
  <si>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</si>
  <si>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</si>
  <si>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</si>
  <si>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</si>
  <si>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</si>
  <si>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</si>
  <si>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</si>
  <si>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</si>
  <si>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</si>
  <si>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</si>
  <si>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</si>
  <si>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</si>
  <si>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</si>
  <si>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</si>
  <si>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</si>
  <si>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</si>
  <si>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</si>
  <si>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</si>
  <si>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</si>
  <si>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</si>
  <si>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</si>
  <si>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</si>
  <si>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</si>
  <si>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</si>
  <si>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</si>
  <si>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</si>
  <si>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</si>
  <si>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</si>
  <si>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</si>
  <si>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</si>
  <si>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</si>
  <si>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</si>
  <si>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</si>
  <si>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</si>
  <si>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</si>
  <si>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</si>
  <si>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</si>
  <si>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</si>
  <si>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</si>
  <si>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</si>
  <si>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</si>
  <si>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</si>
  <si>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</si>
  <si>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</si>
  <si>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</si>
  <si>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</si>
  <si>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</si>
  <si>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</si>
  <si>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</si>
  <si>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</si>
  <si>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</si>
  <si>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</si>
  <si>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</si>
  <si>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</si>
  <si>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</si>
  <si>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</si>
  <si>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</si>
  <si>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</si>
  <si>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</si>
  <si>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</si>
  <si>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</si>
  <si>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</si>
  <si>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</si>
  <si>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</si>
  <si>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</si>
  <si>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</si>
  <si>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</si>
  <si>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</si>
  <si>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</si>
  <si>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</si>
  <si>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</si>
  <si>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</si>
  <si>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</si>
  <si>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</si>
  <si>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</si>
  <si>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</si>
  <si>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</si>
  <si>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</si>
  <si>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</si>
  <si>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</si>
  <si>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</si>
  <si>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</si>
  <si>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</si>
  <si>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</si>
  <si>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</si>
  <si>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</si>
  <si>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</si>
  <si>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</si>
  <si>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</si>
  <si>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</si>
  <si>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</si>
  <si>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</si>
  <si>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</si>
  <si>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</si>
  <si>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</si>
  <si>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</si>
  <si>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</si>
  <si>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</si>
  <si>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</si>
  <si>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</si>
  <si>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</si>
  <si>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</si>
  <si>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</si>
  <si>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</si>
  <si>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</si>
  <si>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</si>
  <si>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</si>
  <si>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</si>
  <si>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</si>
  <si>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</si>
  <si>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</si>
  <si>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</si>
  <si>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</si>
  <si>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</si>
  <si>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</si>
  <si>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</si>
  <si>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</si>
  <si>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</si>
  <si>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</si>
  <si>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</si>
  <si>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</si>
  <si>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</si>
  <si>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</si>
  <si>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</si>
  <si>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</si>
  <si>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</si>
  <si>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</si>
  <si>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</si>
  <si>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</si>
  <si>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</si>
  <si>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</si>
  <si>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</si>
  <si>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</si>
  <si>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</si>
  <si>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</si>
  <si>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</si>
  <si>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</si>
  <si>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</si>
  <si>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</si>
  <si>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</si>
  <si>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</si>
  <si>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</si>
  <si>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</si>
  <si>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</si>
  <si>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</si>
  <si>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</si>
  <si>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</si>
  <si>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</si>
  <si>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</si>
  <si>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</si>
  <si>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</si>
  <si>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</si>
  <si>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</si>
  <si>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</si>
  <si>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</si>
  <si>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</si>
  <si>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</si>
  <si>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</si>
  <si>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</si>
  <si>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</si>
  <si>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</si>
  <si>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</si>
  <si>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</si>
  <si>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</si>
  <si>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</si>
  <si>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</si>
  <si>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</si>
  <si>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</si>
  <si>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</si>
  <si>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</si>
  <si>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</si>
  <si>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</si>
  <si>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</si>
  <si>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</si>
  <si>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</si>
  <si>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</si>
  <si>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</si>
  <si>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</si>
  <si>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</si>
  <si>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</si>
  <si>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</si>
  <si>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</si>
  <si>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</si>
  <si>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</si>
  <si>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</si>
  <si>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</si>
  <si>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</si>
  <si>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</si>
  <si>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</si>
  <si>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</si>
  <si>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</si>
  <si>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</si>
  <si>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</si>
  <si>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</si>
  <si>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</si>
  <si>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</si>
  <si>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</si>
  <si>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</si>
  <si>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</si>
  <si>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</si>
  <si>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</si>
  <si>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</si>
  <si>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</si>
  <si>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</si>
  <si>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</si>
  <si>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</si>
  <si>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</si>
  <si>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</si>
  <si>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</si>
  <si>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</si>
  <si>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</si>
  <si>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</si>
  <si>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</si>
  <si>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</si>
  <si>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</si>
  <si>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</si>
  <si>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</si>
  <si>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</si>
  <si>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</si>
  <si>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</si>
  <si>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</si>
  <si>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</si>
  <si>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</si>
  <si>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</si>
  <si>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</si>
  <si>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</si>
  <si>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</si>
  <si>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</si>
  <si>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</si>
  <si>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</si>
  <si>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</si>
  <si>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</si>
  <si>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</si>
  <si>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</si>
  <si>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</si>
  <si>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</si>
  <si>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</si>
  <si>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</si>
  <si>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</si>
  <si>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</si>
  <si>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</si>
  <si>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</si>
  <si>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</si>
  <si>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</si>
  <si>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</si>
  <si>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</si>
  <si>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</si>
  <si>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</si>
  <si>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</si>
  <si>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</si>
  <si>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</si>
  <si>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</si>
  <si>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</si>
  <si>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</si>
  <si>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</si>
  <si>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</si>
  <si>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</si>
  <si>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</si>
  <si>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</si>
  <si>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</si>
  <si>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</si>
  <si>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</si>
  <si>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</si>
  <si>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</si>
  <si>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</si>
  <si>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</si>
  <si>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</si>
  <si>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</si>
  <si>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</si>
  <si>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</si>
  <si>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</si>
  <si>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</si>
  <si>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</si>
  <si>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</si>
  <si>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</si>
  <si>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</si>
  <si>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</si>
  <si>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</si>
  <si>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</si>
  <si>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</si>
  <si>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</si>
  <si>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</si>
  <si>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</si>
  <si>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</si>
  <si>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</si>
  <si>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</si>
  <si>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</si>
  <si>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</si>
  <si>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</si>
  <si>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</si>
  <si>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</si>
  <si>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</si>
  <si>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</si>
  <si>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</si>
  <si>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</si>
  <si>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</si>
  <si>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</si>
  <si>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</si>
  <si>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</si>
  <si>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</si>
  <si>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</si>
  <si>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</si>
  <si>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</si>
  <si>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</si>
  <si>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</si>
  <si>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</si>
  <si>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</si>
  <si>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</si>
  <si>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</si>
  <si>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</si>
  <si>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</si>
  <si>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</si>
  <si>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</si>
  <si>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</si>
  <si>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</si>
  <si>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</si>
  <si>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</si>
  <si>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</si>
  <si>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</si>
  <si>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</si>
  <si>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</si>
  <si>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</si>
  <si>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</si>
  <si>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</si>
  <si>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</si>
  <si>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</si>
  <si>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</si>
  <si>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</si>
  <si>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</si>
  <si>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</si>
  <si>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</si>
  <si>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</si>
  <si>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</si>
  <si>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</si>
  <si>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</si>
  <si>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</si>
  <si>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</si>
  <si>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</si>
  <si>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</si>
  <si>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</si>
  <si>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</si>
  <si>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</si>
  <si>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</si>
  <si>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</si>
  <si>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</si>
  <si>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</si>
  <si>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</si>
  <si>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</si>
  <si>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</si>
  <si>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</si>
  <si>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</si>
  <si>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</si>
  <si>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</si>
  <si>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</si>
  <si>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</si>
  <si>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</si>
  <si>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</si>
  <si>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</si>
  <si>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</si>
  <si>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</si>
  <si>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</si>
  <si>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</si>
  <si>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</si>
  <si>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</si>
  <si>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</si>
  <si>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</si>
  <si>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</si>
  <si>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</si>
  <si>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</si>
  <si>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</si>
  <si>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</si>
  <si>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</si>
  <si>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</si>
  <si>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</si>
  <si>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</si>
  <si>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</si>
  <si>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</si>
  <si>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</si>
  <si>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</si>
  <si>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</si>
  <si>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</si>
  <si>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</si>
  <si>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</si>
  <si>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</si>
  <si>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</si>
  <si>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</si>
  <si>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</si>
  <si>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</si>
  <si>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</si>
  <si>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</si>
  <si>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</si>
  <si>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</si>
  <si>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</si>
  <si>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</si>
  <si>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</si>
  <si>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</si>
  <si>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</si>
  <si>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</si>
  <si>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</si>
  <si>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</si>
  <si>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</si>
  <si>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</si>
  <si>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</si>
  <si>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</si>
  <si>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</si>
  <si>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</si>
  <si>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</si>
  <si>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</si>
  <si>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</si>
  <si>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</si>
  <si>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</si>
  <si>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</si>
  <si>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</si>
  <si>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</si>
  <si>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</si>
  <si>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</si>
  <si>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</si>
  <si>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</si>
  <si>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</si>
  <si>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</si>
  <si>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</si>
  <si>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</si>
  <si>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</si>
  <si>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</si>
  <si>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</si>
  <si>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</si>
  <si>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</si>
  <si>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</si>
  <si>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</si>
  <si>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</si>
  <si>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</si>
  <si>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</si>
  <si>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</si>
  <si>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</si>
  <si>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</si>
  <si>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</si>
  <si>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</si>
  <si>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</si>
  <si>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</si>
  <si>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</si>
  <si>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</si>
  <si>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</si>
  <si>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</si>
  <si>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</si>
  <si>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</si>
  <si>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</si>
  <si>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</si>
  <si>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</si>
  <si>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</si>
  <si>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</si>
  <si>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</si>
  <si>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</si>
  <si>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</si>
  <si>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</si>
  <si>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</si>
  <si>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</si>
  <si>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</si>
  <si>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</si>
  <si>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</si>
  <si>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</si>
  <si>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</si>
  <si>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</si>
  <si>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</si>
  <si>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</si>
  <si>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</si>
  <si>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</si>
  <si>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</si>
  <si>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</si>
  <si>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</si>
  <si>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</si>
  <si>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</si>
  <si>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</si>
  <si>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</si>
  <si>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</si>
  <si>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</si>
  <si>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</si>
  <si>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</si>
  <si>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</si>
  <si>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</si>
  <si>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</si>
  <si>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</si>
  <si>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</si>
  <si>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</si>
  <si>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</si>
  <si>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</si>
  <si>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</si>
  <si>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</si>
  <si>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</si>
  <si>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</si>
  <si>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</si>
  <si>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</si>
  <si>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</si>
  <si>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</si>
  <si>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</si>
  <si>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</si>
  <si>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</si>
  <si>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</si>
  <si>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</si>
  <si>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</si>
  <si>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</si>
  <si>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</si>
  <si>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</si>
  <si>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</si>
  <si>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</si>
  <si>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</si>
  <si>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</si>
  <si>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</si>
  <si>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</si>
  <si>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</si>
  <si>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</si>
  <si>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</si>
  <si>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</si>
  <si>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</si>
  <si>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</si>
  <si>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</si>
  <si>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</si>
  <si>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</si>
  <si>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</si>
  <si>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</si>
  <si>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</si>
  <si>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</si>
  <si>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</si>
  <si>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</si>
  <si>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</si>
  <si>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</si>
  <si>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</si>
  <si>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</si>
  <si>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</si>
  <si>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</si>
  <si>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</si>
  <si>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</si>
  <si>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</si>
  <si>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</si>
  <si>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</si>
  <si>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</si>
  <si>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</si>
  <si>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</si>
  <si>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</si>
  <si>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</si>
  <si>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</si>
  <si>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</si>
  <si>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</si>
  <si>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</si>
  <si>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</si>
  <si>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</si>
  <si>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</si>
  <si>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</si>
  <si>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</si>
  <si>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</si>
  <si>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</si>
  <si>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</si>
  <si>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</si>
  <si>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</si>
  <si>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</si>
  <si>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</si>
  <si>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</si>
  <si>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</si>
  <si>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</si>
  <si>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</si>
  <si>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</si>
  <si>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</si>
  <si>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</si>
  <si>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</si>
  <si>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</si>
  <si>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</si>
  <si>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</si>
  <si>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</si>
  <si>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</si>
  <si>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</si>
  <si>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</si>
  <si>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</si>
  <si>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</si>
  <si>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</si>
  <si>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</si>
  <si>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</si>
  <si>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</si>
  <si>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</si>
  <si>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</si>
  <si>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</si>
  <si>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</si>
  <si>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</si>
  <si>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</si>
  <si>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</si>
  <si>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</si>
  <si>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</si>
  <si>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</si>
  <si>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</si>
  <si>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</si>
  <si>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</si>
  <si>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</si>
  <si>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</si>
  <si>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</si>
  <si>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</si>
  <si>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</si>
  <si>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</si>
  <si>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</si>
  <si>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</si>
  <si>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</si>
  <si>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</si>
  <si>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</si>
  <si>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</si>
  <si>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</si>
  <si>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</si>
  <si>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</si>
  <si>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</si>
  <si>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</si>
  <si>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</si>
  <si>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</si>
  <si>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</si>
  <si>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</si>
  <si>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</si>
  <si>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</si>
  <si>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</si>
  <si>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</si>
  <si>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</si>
  <si>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</si>
  <si>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</si>
  <si>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</si>
  <si>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</si>
  <si>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</si>
  <si>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</si>
  <si>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</si>
  <si>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</si>
  <si>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</si>
  <si>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</si>
  <si>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</si>
  <si>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</si>
  <si>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</si>
  <si>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</si>
  <si>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</si>
  <si>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</si>
  <si>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</si>
  <si>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</si>
  <si>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</si>
  <si>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</si>
  <si>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</si>
  <si>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</si>
  <si>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</si>
  <si>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</si>
  <si>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</si>
  <si>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</si>
  <si>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</si>
  <si>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</si>
  <si>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</si>
  <si>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</si>
  <si>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</si>
  <si>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</si>
  <si>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</si>
  <si>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</si>
  <si>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</si>
  <si>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</si>
  <si>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</si>
  <si>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</si>
  <si>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</si>
  <si>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</si>
  <si>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</si>
  <si>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</si>
  <si>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</si>
  <si>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</si>
  <si>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</si>
  <si>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</si>
  <si>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</si>
  <si>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</si>
  <si>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</si>
  <si>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</si>
  <si>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</si>
  <si>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</si>
  <si>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</si>
  <si>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</si>
  <si>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</si>
  <si>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</si>
  <si>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</si>
  <si>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</si>
  <si>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</si>
  <si>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</si>
  <si>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</si>
  <si>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</si>
  <si>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</si>
  <si>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</si>
  <si>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</si>
  <si>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</si>
  <si>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</si>
  <si>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</si>
  <si>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</si>
  <si>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</si>
  <si>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</si>
  <si>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</si>
  <si>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</si>
  <si>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</si>
  <si>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</si>
  <si>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</si>
  <si>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</si>
  <si>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</si>
  <si>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</si>
  <si>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</si>
  <si>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</si>
  <si>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</si>
  <si>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</si>
  <si>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</si>
  <si>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</si>
  <si>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</si>
  <si>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</si>
  <si>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</si>
  <si>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</si>
  <si>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</si>
  <si>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</si>
  <si>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</si>
  <si>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</si>
  <si>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</si>
  <si>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</si>
  <si>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</si>
  <si>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</si>
  <si>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</si>
  <si>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</si>
  <si>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</si>
  <si>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</si>
  <si>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</si>
  <si>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</si>
  <si>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</si>
  <si>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</si>
  <si>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</si>
  <si>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</si>
  <si>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</si>
  <si>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</si>
  <si>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</si>
  <si>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</si>
  <si>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</si>
  <si>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</si>
  <si>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</si>
  <si>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</si>
  <si>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</si>
  <si>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</si>
  <si>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</si>
  <si>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</si>
  <si>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</si>
  <si>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</si>
  <si>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</si>
  <si>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</si>
  <si>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</si>
  <si>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</si>
  <si>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</si>
  <si>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</si>
  <si>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</si>
  <si>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</si>
  <si>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</si>
  <si>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</si>
  <si>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</si>
  <si>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</si>
  <si>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</si>
  <si>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</si>
  <si>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</si>
  <si>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</si>
  <si>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</si>
  <si>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</si>
  <si>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</si>
  <si>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</si>
  <si>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</si>
  <si>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</si>
  <si>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</si>
  <si>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</si>
  <si>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</si>
  <si>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</si>
  <si>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</si>
  <si>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</si>
  <si>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</si>
  <si>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</si>
  <si>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</si>
  <si>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</si>
  <si>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</si>
  <si>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</si>
  <si>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</si>
  <si>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</si>
  <si>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</si>
  <si>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</si>
  <si>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</si>
  <si>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</si>
  <si>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</si>
  <si>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</si>
  <si>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</si>
  <si>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</si>
  <si>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</si>
  <si>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</si>
  <si>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</si>
  <si>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</si>
  <si>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</si>
  <si>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</si>
  <si>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</si>
  <si>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</si>
  <si>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</si>
  <si>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</si>
  <si>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</si>
  <si>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</si>
  <si>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</si>
  <si>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</si>
  <si>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</si>
  <si>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</si>
  <si>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</si>
  <si>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</si>
  <si>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</si>
  <si>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</si>
  <si>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</si>
  <si>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</si>
  <si>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</si>
  <si>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</si>
  <si>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</si>
  <si>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</si>
  <si>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</si>
  <si>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</si>
  <si>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</si>
  <si>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</si>
  <si>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</si>
  <si>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</si>
  <si>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</si>
  <si>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</si>
  <si>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</si>
  <si>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</si>
  <si>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</si>
  <si>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</si>
  <si>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</si>
  <si>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</si>
  <si>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</si>
  <si>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</si>
  <si>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</si>
  <si>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</si>
  <si>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</si>
  <si>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</si>
  <si>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</si>
  <si>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</si>
  <si>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</si>
  <si>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</si>
  <si>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</si>
  <si>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</si>
  <si>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</si>
  <si>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</si>
  <si>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</si>
  <si>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</si>
  <si>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</si>
  <si>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</si>
  <si>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</si>
  <si>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</si>
  <si>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</si>
  <si>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</si>
  <si>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</si>
  <si>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</si>
  <si>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</si>
  <si>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</si>
  <si>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</si>
  <si>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</si>
  <si>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</si>
  <si>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</si>
  <si>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</si>
  <si>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</si>
  <si>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</si>
  <si>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</si>
  <si>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</si>
  <si>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</si>
  <si>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</si>
  <si>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</si>
  <si>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</si>
  <si>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</si>
  <si>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</si>
  <si>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</si>
  <si>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</si>
  <si>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</si>
  <si>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</si>
  <si>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</si>
  <si>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</si>
  <si>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</si>
  <si>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</si>
  <si>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</si>
  <si>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</si>
  <si>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</si>
  <si>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</si>
  <si>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</si>
  <si>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</si>
  <si>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</si>
  <si>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</si>
  <si>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</si>
  <si>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</si>
  <si>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</si>
  <si>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</si>
  <si>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</si>
  <si>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</si>
  <si>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</si>
  <si>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</si>
  <si>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</si>
  <si>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</si>
  <si>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</si>
  <si>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</si>
  <si>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</si>
  <si>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</si>
  <si>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</si>
  <si>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</si>
  <si>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</si>
  <si>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</si>
  <si>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</si>
  <si>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</si>
  <si>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</si>
  <si>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</si>
  <si>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</si>
  <si>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</si>
  <si>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</si>
  <si>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</si>
  <si>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</si>
  <si>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</si>
  <si>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</si>
  <si>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</si>
  <si>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</si>
  <si>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</si>
  <si>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</si>
  <si>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</si>
  <si>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</si>
  <si>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</si>
  <si>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</si>
  <si>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</si>
  <si>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</si>
  <si>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</si>
  <si>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</si>
  <si>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</si>
  <si>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</si>
  <si>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</si>
  <si>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</si>
  <si>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</si>
  <si>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</si>
  <si>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</si>
  <si>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</si>
  <si>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</si>
  <si>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</si>
  <si>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</si>
  <si>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</si>
  <si>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</si>
  <si>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</si>
  <si>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</si>
  <si>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</si>
  <si>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</si>
  <si>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</si>
  <si>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</si>
  <si>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</si>
  <si>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</si>
  <si>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</si>
  <si>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</si>
  <si>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</si>
  <si>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</si>
  <si>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</si>
  <si>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</si>
  <si>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</si>
  <si>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</si>
  <si>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</si>
  <si>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</si>
  <si>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</si>
  <si>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</si>
  <si>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</si>
  <si>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</si>
  <si>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</si>
  <si>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</si>
  <si>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</si>
  <si>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</si>
  <si>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</si>
  <si>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</si>
  <si>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</si>
  <si>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</si>
  <si>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</si>
  <si>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</si>
  <si>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</si>
  <si>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</si>
  <si>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</si>
  <si>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</si>
  <si>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</si>
  <si>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</si>
  <si>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</si>
  <si>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</si>
  <si>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</si>
  <si>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</si>
  <si>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</si>
  <si>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</si>
  <si>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</si>
  <si>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</si>
  <si>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</si>
  <si>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</si>
  <si>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</si>
  <si>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</si>
  <si>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</si>
  <si>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</si>
  <si>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</si>
  <si>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</si>
  <si>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</si>
  <si>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</si>
  <si>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</si>
  <si>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</si>
  <si>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</si>
  <si>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</si>
  <si>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</si>
  <si>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</si>
  <si>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</si>
  <si>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</si>
  <si>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</si>
  <si>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</si>
  <si>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</si>
  <si>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</si>
  <si>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</si>
  <si>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</si>
  <si>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</si>
  <si>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</si>
  <si>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</si>
  <si>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</si>
  <si>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</si>
  <si>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</si>
  <si>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</si>
  <si>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</si>
  <si>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</si>
  <si>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</si>
  <si>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</si>
  <si>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</si>
  <si>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</si>
  <si>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</si>
  <si>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</si>
  <si>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</si>
  <si>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</si>
  <si>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</si>
  <si>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</si>
  <si>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</si>
  <si>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</si>
  <si>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</si>
  <si>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</si>
  <si>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</si>
  <si>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</si>
  <si>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</si>
  <si>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</si>
  <si>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</si>
  <si>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</si>
  <si>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</si>
  <si>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</si>
  <si>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</si>
  <si>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</si>
  <si>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</si>
  <si>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</si>
  <si>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</si>
  <si>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</si>
  <si>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</si>
  <si>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</si>
  <si>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</si>
  <si>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</si>
  <si>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</si>
  <si>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</si>
  <si>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</si>
  <si>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</si>
  <si>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</si>
  <si>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</si>
  <si>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</si>
  <si>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</si>
  <si>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</si>
  <si>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</si>
  <si>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</si>
  <si>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</si>
  <si>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</si>
  <si>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</si>
  <si>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</si>
  <si>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</si>
  <si>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</si>
  <si>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</si>
  <si>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</si>
  <si>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</si>
  <si>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</si>
  <si>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</si>
  <si>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</si>
  <si>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</si>
  <si>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</si>
  <si>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</si>
  <si>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</si>
  <si>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</si>
  <si>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</si>
  <si>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</si>
  <si>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</si>
  <si>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</si>
  <si>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</si>
  <si>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</si>
  <si>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</si>
  <si>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</si>
  <si>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</si>
  <si>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</si>
  <si>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</si>
  <si>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</si>
  <si>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</si>
  <si>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</si>
  <si>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</si>
  <si>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</si>
  <si>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</si>
  <si>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</si>
  <si>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</si>
  <si>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</si>
  <si>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</si>
  <si>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</si>
  <si>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</si>
  <si>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</si>
  <si>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</si>
  <si>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</si>
  <si>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</si>
  <si>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</si>
  <si>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</si>
  <si>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</si>
  <si>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</si>
  <si>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</si>
  <si>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</si>
  <si>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</si>
  <si>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</si>
  <si>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</si>
  <si>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</si>
  <si>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</si>
  <si>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</si>
  <si>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</si>
  <si>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</si>
  <si>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</si>
  <si>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</si>
  <si>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</si>
  <si>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</si>
  <si>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</si>
  <si>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</si>
  <si>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</si>
  <si>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</si>
  <si>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</si>
  <si>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</si>
  <si>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</si>
  <si>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</si>
  <si>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</si>
  <si>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</si>
  <si>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</si>
  <si>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</si>
  <si>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</si>
  <si>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</si>
  <si>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</si>
  <si>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</si>
  <si>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</si>
  <si>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</si>
  <si>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</si>
  <si>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</si>
  <si>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</si>
  <si>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</si>
  <si>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</si>
  <si>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</si>
  <si>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</si>
  <si>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</si>
  <si>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</si>
  <si>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</si>
  <si>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</si>
  <si>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</si>
  <si>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</si>
  <si>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</si>
  <si>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</si>
  <si>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</si>
  <si>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</si>
  <si>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</si>
  <si>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</si>
  <si>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</si>
  <si>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</si>
  <si>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</si>
  <si>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</si>
  <si>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</si>
  <si>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</si>
  <si>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</si>
  <si>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</si>
  <si>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</si>
  <si>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</si>
  <si>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</si>
  <si>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</si>
  <si>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</si>
  <si>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</si>
  <si>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</si>
  <si>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</si>
  <si>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</si>
  <si>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</si>
  <si>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</si>
  <si>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</si>
  <si>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</si>
  <si>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</si>
  <si>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</si>
  <si>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</si>
  <si>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</si>
  <si>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</si>
  <si>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</si>
  <si>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</si>
  <si>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</si>
  <si>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</si>
  <si>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</si>
  <si>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</si>
  <si>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</si>
  <si>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</si>
  <si>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</si>
  <si>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</si>
  <si>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</si>
  <si>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</si>
  <si>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</si>
  <si>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</si>
  <si>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</si>
  <si>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</si>
  <si>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</si>
  <si>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</si>
  <si>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</si>
  <si>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</si>
  <si>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</si>
  <si>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</si>
  <si>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</si>
  <si>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</si>
  <si>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</si>
  <si>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</si>
  <si>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</si>
  <si>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</si>
  <si>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</si>
  <si>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</si>
  <si>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</si>
  <si>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</si>
  <si>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</si>
  <si>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</si>
  <si>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</si>
  <si>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</si>
  <si>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</si>
  <si>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</si>
  <si>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</si>
  <si>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</si>
  <si>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</si>
  <si>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</si>
  <si>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</si>
  <si>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</si>
  <si>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</si>
  <si>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</si>
  <si>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</si>
  <si>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</si>
  <si>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</si>
  <si>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</si>
  <si>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</si>
  <si>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</si>
  <si>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</si>
  <si>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</si>
  <si>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</si>
  <si>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</si>
  <si>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</si>
  <si>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</si>
  <si>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</si>
  <si>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</si>
  <si>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</si>
  <si>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</si>
  <si>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</si>
  <si>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</si>
  <si>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</si>
  <si>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</si>
  <si>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</si>
  <si>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</si>
  <si>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</si>
  <si>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</si>
  <si>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</si>
  <si>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</si>
  <si>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</si>
  <si>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</si>
  <si>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</si>
  <si>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</si>
  <si>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</si>
  <si>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</si>
  <si>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</si>
  <si>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</si>
  <si>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</si>
  <si>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</si>
  <si>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</si>
  <si>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</si>
  <si>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</si>
  <si>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</si>
  <si>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</si>
  <si>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</si>
  <si>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</si>
  <si>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</si>
  <si>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</si>
  <si>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</si>
  <si>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</si>
  <si>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</si>
  <si>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</si>
  <si>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</si>
  <si>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</si>
  <si>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</si>
  <si>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</si>
  <si>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</si>
  <si>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</si>
  <si>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</si>
  <si>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</si>
  <si>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</si>
  <si>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</si>
  <si>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</si>
  <si>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</si>
  <si>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</si>
  <si>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</si>
  <si>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</si>
  <si>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</si>
  <si>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</si>
  <si>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</si>
  <si>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</si>
  <si>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</si>
  <si>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</si>
  <si>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</si>
  <si>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</si>
  <si>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</si>
  <si>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</si>
  <si>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</si>
  <si>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</si>
  <si>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</si>
  <si>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</si>
  <si>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</si>
  <si>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</si>
  <si>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</si>
  <si>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</si>
  <si>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</si>
  <si>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</si>
  <si>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</si>
  <si>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</si>
  <si>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</si>
  <si>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</si>
  <si>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</si>
  <si>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</si>
  <si>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</si>
  <si>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</si>
  <si>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</si>
  <si>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</si>
  <si>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</si>
  <si>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</si>
  <si>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</si>
  <si>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</si>
  <si>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</si>
  <si>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</si>
  <si>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</si>
  <si>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</si>
  <si>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</si>
  <si>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</si>
  <si>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</si>
  <si>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</si>
  <si>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</si>
  <si>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</si>
  <si>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</si>
  <si>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</si>
  <si>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</si>
  <si>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</si>
  <si>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</si>
  <si>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</si>
  <si>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</si>
  <si>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</si>
  <si>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</si>
  <si>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</si>
  <si>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</si>
  <si>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</si>
  <si>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</si>
  <si>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</si>
  <si>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</si>
  <si>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</si>
  <si>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</si>
  <si>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</si>
  <si>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</si>
  <si>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</si>
  <si>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</si>
  <si>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</si>
  <si>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</si>
  <si>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</si>
  <si>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</si>
  <si>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</si>
  <si>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</si>
  <si>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</si>
  <si>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</si>
  <si>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</si>
  <si>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</si>
  <si>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</si>
  <si>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</si>
  <si>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</si>
  <si>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</si>
  <si>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</si>
  <si>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</si>
  <si>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</si>
  <si>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</si>
  <si>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</si>
  <si>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</si>
  <si>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</si>
  <si>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</si>
  <si>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</si>
  <si>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</si>
  <si>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</si>
  <si>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</si>
  <si>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</si>
  <si>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</si>
  <si>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</si>
  <si>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</si>
  <si>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</si>
  <si>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</si>
  <si>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</si>
  <si>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</si>
  <si>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</si>
  <si>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</si>
  <si>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</si>
  <si>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</si>
  <si>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</si>
  <si>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</si>
  <si>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</si>
  <si>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</si>
  <si>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</si>
  <si>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</si>
  <si>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</si>
  <si>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</si>
  <si>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</si>
  <si>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</si>
  <si>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</si>
  <si>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</si>
  <si>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</si>
  <si>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</si>
  <si>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</si>
  <si>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</si>
  <si>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</si>
  <si>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</si>
  <si>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</si>
  <si>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</si>
  <si>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</si>
  <si>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</si>
  <si>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</si>
  <si>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</si>
  <si>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</si>
  <si>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</si>
  <si>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</si>
  <si>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</si>
  <si>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</si>
  <si>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</si>
  <si>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</si>
  <si>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</si>
  <si>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</si>
  <si>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</si>
  <si>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</si>
  <si>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</si>
  <si>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</si>
  <si>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</si>
  <si>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</si>
  <si>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</si>
  <si>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</si>
  <si>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</si>
  <si>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</si>
  <si>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</si>
  <si>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</si>
  <si>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</si>
  <si>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</si>
  <si>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</si>
  <si>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</si>
  <si>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</si>
  <si>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</si>
  <si>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</si>
  <si>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</si>
  <si>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</si>
  <si>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</si>
  <si>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</si>
  <si>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</si>
  <si>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</si>
  <si>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</si>
  <si>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</si>
  <si>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</si>
  <si>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</si>
  <si>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</si>
  <si>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</si>
  <si>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</si>
  <si>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</si>
  <si>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</si>
  <si>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</si>
  <si>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</si>
  <si>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</si>
  <si>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</si>
  <si>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</si>
  <si>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</si>
  <si>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</si>
  <si>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</si>
  <si>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</si>
  <si>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</si>
  <si>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</si>
  <si>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</si>
  <si>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</si>
  <si>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</si>
  <si>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</si>
  <si>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</si>
  <si>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</si>
  <si>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</si>
  <si>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</si>
  <si>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</si>
  <si>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</si>
  <si>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</si>
  <si>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</si>
  <si>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</si>
  <si>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</si>
  <si>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</si>
  <si>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</si>
  <si>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</si>
  <si>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</si>
  <si>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</si>
  <si>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</si>
  <si>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</si>
  <si>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</si>
  <si>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</si>
  <si>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</si>
  <si>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</si>
  <si>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</si>
  <si>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</si>
  <si>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</si>
  <si>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</si>
  <si>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</si>
  <si>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</si>
  <si>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</si>
  <si>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</si>
  <si>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</si>
  <si>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</si>
  <si>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</si>
  <si>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</si>
  <si>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</si>
  <si>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</si>
  <si>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</si>
  <si>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</si>
  <si>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</si>
  <si>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</si>
  <si>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</si>
  <si>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</si>
  <si>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</si>
  <si>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</si>
  <si>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</si>
  <si>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</si>
  <si>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</si>
  <si>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</si>
  <si>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</si>
  <si>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</si>
  <si>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</si>
  <si>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</si>
  <si>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</si>
  <si>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</si>
  <si>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</si>
  <si>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</si>
  <si>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</si>
  <si>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</si>
  <si>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</si>
  <si>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</si>
  <si>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</si>
  <si>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</si>
  <si>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</si>
  <si>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</si>
  <si>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</si>
  <si>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</si>
  <si>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</si>
  <si>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</si>
  <si>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</si>
  <si>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</si>
  <si>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</si>
  <si>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</si>
  <si>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</si>
  <si>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</si>
  <si>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</si>
  <si>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</si>
  <si>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</si>
  <si>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</si>
  <si>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</si>
  <si>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</si>
  <si>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</si>
  <si>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</si>
  <si>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</si>
  <si>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</si>
  <si>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</si>
  <si>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</si>
  <si>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</si>
  <si>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</si>
  <si>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</si>
  <si>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</si>
  <si>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</si>
  <si>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</si>
  <si>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</si>
  <si>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</si>
  <si>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</si>
  <si>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</si>
  <si>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</si>
  <si>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</si>
  <si>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</si>
  <si>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</si>
  <si>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</si>
  <si>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</si>
  <si>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</si>
  <si>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</si>
  <si>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</si>
  <si>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</si>
  <si>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</si>
  <si>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</si>
  <si>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</si>
  <si>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</si>
  <si>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</si>
  <si>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</si>
  <si>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</si>
  <si>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</si>
  <si>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</si>
  <si>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</si>
  <si>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</si>
  <si>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</si>
  <si>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</si>
  <si>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</si>
  <si>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</si>
  <si>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</si>
  <si>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</si>
  <si>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</si>
  <si>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</si>
  <si>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</si>
  <si>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</si>
  <si>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</si>
  <si>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</si>
  <si>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</si>
  <si>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</si>
  <si>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</si>
  <si>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</si>
  <si>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</si>
  <si>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</si>
  <si>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</si>
  <si>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</si>
  <si>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</si>
  <si>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</si>
  <si>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</si>
  <si>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</si>
  <si>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</si>
  <si>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</si>
  <si>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</si>
  <si>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</si>
  <si>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</si>
  <si>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</si>
  <si>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</si>
  <si>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</si>
  <si>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</si>
  <si>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</si>
  <si>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</si>
  <si>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</si>
  <si>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</si>
  <si>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</si>
  <si>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</si>
  <si>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</si>
  <si>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</si>
  <si>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</si>
  <si>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</si>
  <si>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</si>
  <si>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</si>
  <si>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</si>
  <si>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</si>
  <si>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</si>
  <si>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</si>
  <si>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</si>
  <si>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</si>
  <si>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</si>
  <si>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</si>
  <si>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</si>
  <si>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</si>
  <si>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</si>
  <si>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</si>
  <si>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</si>
  <si>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</si>
  <si>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</si>
  <si>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</si>
  <si>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</si>
  <si>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</si>
  <si>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</si>
  <si>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</si>
  <si>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</si>
  <si>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</si>
  <si>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</si>
  <si>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</si>
  <si>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</si>
  <si>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</si>
  <si>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</si>
  <si>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</si>
  <si>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</si>
  <si>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</si>
  <si>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</si>
  <si>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</si>
  <si>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</si>
  <si>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</si>
  <si>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</si>
  <si>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</si>
  <si>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</si>
  <si>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</si>
  <si>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</si>
  <si>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</si>
  <si>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</si>
  <si>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</si>
  <si>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</si>
  <si>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</si>
  <si>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</si>
  <si>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</si>
  <si>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</si>
  <si>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</si>
  <si>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</si>
  <si>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</si>
  <si>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</si>
  <si>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</si>
  <si>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</si>
  <si>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</si>
  <si>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</si>
  <si>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</si>
  <si>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</si>
  <si>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</si>
  <si>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</si>
  <si>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</si>
  <si>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</si>
  <si>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</si>
  <si>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</si>
  <si>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</si>
  <si>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</si>
  <si>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</si>
  <si>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</si>
  <si>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</si>
  <si>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</si>
  <si>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</si>
  <si>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</si>
  <si>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</si>
  <si>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</si>
  <si>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</si>
  <si>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</si>
  <si>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</si>
  <si>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</si>
  <si>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</si>
  <si>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</si>
  <si>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</si>
  <si>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</si>
  <si>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</si>
  <si>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</si>
  <si>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</si>
  <si>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</si>
  <si>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</si>
  <si>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</si>
  <si>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</si>
  <si>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</si>
  <si>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</si>
  <si>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</si>
  <si>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</si>
  <si>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</si>
  <si>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</si>
  <si>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</si>
  <si>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</si>
  <si>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</si>
  <si>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</si>
  <si>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</si>
  <si>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</si>
  <si>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</si>
  <si>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</si>
  <si>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</si>
  <si>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</si>
  <si>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</si>
  <si>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</si>
  <si>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</si>
  <si>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</si>
  <si>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</si>
  <si>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</si>
  <si>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</si>
  <si>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</si>
  <si>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</si>
  <si>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</si>
  <si>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</si>
  <si>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</si>
  <si>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</si>
  <si>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</si>
  <si>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</si>
  <si>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</si>
  <si>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</si>
  <si>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</si>
  <si>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</si>
  <si>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</si>
  <si>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</si>
  <si>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</si>
  <si>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</si>
  <si>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</si>
  <si>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</si>
  <si>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</si>
  <si>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</si>
  <si>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</si>
  <si>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</si>
  <si>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</si>
  <si>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</si>
  <si>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</si>
  <si>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</si>
  <si>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</si>
  <si>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</si>
  <si>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</si>
  <si>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</si>
  <si>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</si>
  <si>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</si>
  <si>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</si>
  <si>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</si>
  <si>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</si>
  <si>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</si>
  <si>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</si>
  <si>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</si>
  <si>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</si>
  <si>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</si>
  <si>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</si>
  <si>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</si>
  <si>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</si>
  <si>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</si>
  <si>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</si>
  <si>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</si>
  <si>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</si>
  <si>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</si>
  <si>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</si>
  <si>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</si>
  <si>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</si>
  <si>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</si>
  <si>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</si>
  <si>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</si>
  <si>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</si>
  <si>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</si>
  <si>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</si>
  <si>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</si>
  <si>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</si>
  <si>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</si>
  <si>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</si>
  <si>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</si>
  <si>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</si>
  <si>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</si>
  <si>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</si>
  <si>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</si>
  <si>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</si>
  <si>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</si>
  <si>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</si>
  <si>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</si>
  <si>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</si>
  <si>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</si>
  <si>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</si>
  <si>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</si>
  <si>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</si>
  <si>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</si>
  <si>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</si>
  <si>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</si>
  <si>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</si>
  <si>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</si>
  <si>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</si>
  <si>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</si>
  <si>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</si>
  <si>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</si>
  <si>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</si>
  <si>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</si>
  <si>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</si>
  <si>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</si>
  <si>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</si>
  <si>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</si>
  <si>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</si>
  <si>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</si>
  <si>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</si>
  <si>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</si>
  <si>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</si>
  <si>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</si>
  <si>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</si>
  <si>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</si>
  <si>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</si>
  <si>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</si>
  <si>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</si>
  <si>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</si>
  <si>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</si>
  <si>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</si>
  <si>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</si>
  <si>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</si>
  <si>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</si>
  <si>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</si>
  <si>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</si>
  <si>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</si>
  <si>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</si>
  <si>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</si>
  <si>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</si>
  <si>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</si>
  <si>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</si>
  <si>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</si>
  <si>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</si>
  <si>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</si>
  <si>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</si>
  <si>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</si>
  <si>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</si>
  <si>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</si>
  <si>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</si>
  <si>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</si>
  <si>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</si>
  <si>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</si>
  <si>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</si>
  <si>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</si>
  <si>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</si>
  <si>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</si>
  <si>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</si>
  <si>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</si>
  <si>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</si>
  <si>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</si>
  <si>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</si>
  <si>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</si>
  <si>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</si>
  <si>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</si>
  <si>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</si>
  <si>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</si>
  <si>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</si>
  <si>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</si>
  <si>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</si>
  <si>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</si>
  <si>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</si>
  <si>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</si>
  <si>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</si>
  <si>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</si>
  <si>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</si>
  <si>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</si>
  <si>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</si>
  <si>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</si>
  <si>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</si>
  <si>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</si>
  <si>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</si>
  <si>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</si>
  <si>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</si>
  <si>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</si>
  <si>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</si>
  <si>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</si>
  <si>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</si>
  <si>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</si>
  <si>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</si>
  <si>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</si>
  <si>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</si>
  <si>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</si>
  <si>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</si>
  <si>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</si>
  <si>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</si>
  <si>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</si>
  <si>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</si>
  <si>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</si>
  <si>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</si>
  <si>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</si>
  <si>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</si>
  <si>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</si>
  <si>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</si>
  <si>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</si>
  <si>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</si>
  <si>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</si>
  <si>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</si>
  <si>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</si>
  <si>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</si>
  <si>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</si>
  <si>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</si>
  <si>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</si>
  <si>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</si>
  <si>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</si>
  <si>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</si>
  <si>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</si>
  <si>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</si>
  <si>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</si>
  <si>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</si>
  <si>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</si>
  <si>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</si>
  <si>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</si>
  <si>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</si>
  <si>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</si>
  <si>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</si>
  <si>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</si>
  <si>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</si>
  <si>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</si>
  <si>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</si>
  <si>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</si>
  <si>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</si>
  <si>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</si>
  <si>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</si>
  <si>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</si>
  <si>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</si>
  <si>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</si>
  <si>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</si>
  <si>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</si>
  <si>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</si>
  <si>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</si>
  <si>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</si>
  <si>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</si>
  <si>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</si>
  <si>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</si>
  <si>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</si>
  <si>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</si>
  <si>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</si>
  <si>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</si>
  <si>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</si>
  <si>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</si>
  <si>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</si>
  <si>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</si>
  <si>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</si>
  <si>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</si>
  <si>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</si>
  <si>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</si>
  <si>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</si>
  <si>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</si>
  <si>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</si>
  <si>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</si>
  <si>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</si>
  <si>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</si>
  <si>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</si>
  <si>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</si>
  <si>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</si>
  <si>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</si>
  <si>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</si>
  <si>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</si>
  <si>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</si>
  <si>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</si>
  <si>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</si>
  <si>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</si>
  <si>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</si>
  <si>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</si>
  <si>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</si>
  <si>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</si>
  <si>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</si>
  <si>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</si>
  <si>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</si>
  <si>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</si>
  <si>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</si>
  <si>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</si>
  <si>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</si>
  <si>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</si>
  <si>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</si>
  <si>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</si>
  <si>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</si>
  <si>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</si>
  <si>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</si>
  <si>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</si>
  <si>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</si>
  <si>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</si>
  <si>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</si>
  <si>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</si>
  <si>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</si>
  <si>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</si>
  <si>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</si>
  <si>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</si>
  <si>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</si>
  <si>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</si>
  <si>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</si>
  <si>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</si>
  <si>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</si>
  <si>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</si>
  <si>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</si>
  <si>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</si>
  <si>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</si>
  <si>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</si>
  <si>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</si>
  <si>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</si>
  <si>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</si>
  <si>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</si>
  <si>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</si>
  <si>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</si>
  <si>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</si>
  <si>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</si>
  <si>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</si>
  <si>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</si>
  <si>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</si>
  <si>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</si>
  <si>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</si>
  <si>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</si>
  <si>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</si>
  <si>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</si>
  <si>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</si>
  <si>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</si>
  <si>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</si>
  <si>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</si>
  <si>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</si>
  <si>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</si>
  <si>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</si>
  <si>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</si>
  <si>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</si>
  <si>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</si>
  <si>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</si>
  <si>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</si>
  <si>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</si>
  <si>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</si>
  <si>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</si>
  <si>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</si>
  <si>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</si>
  <si>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</si>
  <si>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</si>
  <si>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</si>
  <si>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</si>
  <si>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</si>
  <si>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</si>
  <si>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</si>
  <si>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</si>
  <si>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</si>
  <si>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</si>
  <si>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</si>
  <si>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</si>
  <si>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</si>
  <si>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</si>
  <si>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</si>
  <si>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</si>
  <si>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</si>
  <si>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</si>
  <si>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</si>
  <si>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</si>
  <si>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</si>
  <si>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</si>
  <si>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</si>
  <si>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</si>
  <si>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</si>
  <si>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</si>
  <si>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</si>
  <si>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</si>
  <si>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</si>
  <si>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</si>
  <si>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</si>
  <si>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</si>
  <si>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</si>
  <si>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</si>
  <si>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</si>
  <si>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</si>
  <si>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</si>
  <si>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</si>
  <si>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</si>
  <si>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</si>
  <si>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</si>
  <si>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</si>
  <si>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</si>
  <si>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</si>
  <si>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</si>
  <si>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</si>
  <si>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</si>
  <si>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</si>
  <si>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</si>
  <si>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</si>
  <si>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</si>
  <si>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</si>
  <si>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</si>
  <si>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</si>
  <si>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</si>
  <si>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</si>
  <si>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</si>
  <si>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</si>
  <si>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</si>
  <si>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</si>
  <si>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</si>
  <si>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</si>
  <si>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</si>
  <si>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</si>
  <si>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</si>
  <si>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</si>
  <si>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</si>
  <si>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</si>
  <si>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</si>
  <si>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</si>
  <si>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</si>
  <si>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</si>
  <si>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</si>
  <si>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</si>
  <si>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</si>
  <si>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</si>
  <si>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</si>
  <si>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</si>
  <si>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</si>
  <si>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</si>
  <si>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</si>
  <si>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</si>
  <si>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</si>
  <si>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</si>
  <si>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</si>
  <si>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</si>
  <si>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</si>
  <si>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</si>
  <si>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</si>
  <si>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</si>
  <si>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</si>
  <si>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</si>
  <si>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</si>
  <si>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</si>
  <si>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</si>
  <si>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</si>
  <si>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</si>
  <si>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</si>
  <si>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</si>
  <si>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</si>
  <si>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</si>
  <si>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</si>
  <si>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</si>
  <si>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</si>
  <si>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</si>
  <si>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</si>
  <si>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</si>
  <si>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</si>
  <si>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</si>
  <si>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</si>
  <si>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</si>
  <si>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</si>
  <si>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</si>
  <si>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</si>
  <si>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</si>
  <si>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</si>
  <si>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</si>
  <si>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</si>
  <si>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</si>
  <si>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</si>
  <si>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</si>
  <si>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</si>
  <si>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</si>
  <si>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</si>
  <si>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</si>
  <si>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</si>
  <si>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</si>
  <si>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</si>
  <si>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</si>
  <si>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</si>
  <si>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</si>
  <si>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</si>
  <si>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</si>
  <si>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</si>
  <si>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</si>
  <si>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</si>
  <si>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</si>
  <si>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</si>
  <si>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</si>
  <si>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</si>
  <si>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</si>
  <si>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</si>
  <si>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</si>
  <si>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</si>
  <si>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</si>
  <si>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</si>
  <si>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</si>
  <si>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</si>
  <si>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</si>
  <si>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</si>
  <si>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</si>
  <si>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</si>
  <si>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</si>
  <si>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</si>
  <si>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</si>
  <si>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</si>
  <si>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</si>
  <si>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</si>
  <si>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</si>
  <si>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</si>
  <si>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</si>
  <si>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</si>
  <si>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</si>
  <si>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</si>
  <si>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</si>
  <si>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</si>
  <si>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</si>
  <si>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</si>
  <si>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</si>
  <si>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</si>
  <si>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</si>
  <si>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</si>
  <si>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</si>
  <si>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</si>
  <si>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</si>
  <si>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</si>
  <si>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</si>
  <si>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</si>
  <si>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</si>
  <si>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</si>
  <si>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</si>
  <si>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</si>
  <si>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</si>
  <si>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</si>
  <si>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</si>
  <si>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</si>
  <si>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</si>
  <si>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</si>
  <si>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</si>
  <si>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</si>
  <si>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</si>
  <si>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</si>
  <si>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</si>
  <si>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</si>
  <si>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</si>
  <si>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</si>
  <si>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</si>
  <si>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</si>
  <si>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</si>
  <si>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</si>
  <si>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</si>
  <si>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</si>
  <si>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</si>
  <si>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</si>
  <si>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</si>
  <si>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</si>
  <si>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</si>
  <si>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</si>
  <si>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</si>
  <si>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</si>
  <si>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</si>
  <si>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</si>
  <si>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</si>
  <si>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</si>
  <si>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</si>
  <si>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</si>
  <si>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</si>
  <si>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</si>
  <si>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</si>
  <si>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</si>
  <si>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</si>
  <si>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</si>
  <si>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</si>
  <si>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</si>
  <si>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</si>
  <si>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</si>
  <si>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</si>
  <si>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</si>
  <si>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</si>
  <si>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</si>
  <si>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</si>
  <si>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</si>
  <si>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</si>
  <si>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</si>
  <si>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</si>
  <si>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</si>
  <si>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</si>
  <si>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</si>
  <si>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</si>
  <si>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</si>
  <si>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</si>
  <si>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</si>
  <si>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</si>
  <si>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</si>
  <si>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</si>
  <si>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</si>
  <si>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</si>
  <si>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</si>
  <si>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</si>
  <si>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</si>
  <si>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</si>
  <si>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</si>
  <si>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</si>
  <si>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</si>
  <si>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</si>
  <si>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</si>
  <si>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</si>
  <si>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</si>
  <si>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</si>
  <si>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</si>
  <si>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</si>
  <si>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</si>
  <si>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</si>
  <si>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</si>
  <si>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</si>
  <si>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</si>
  <si>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</si>
  <si>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</si>
  <si>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</si>
  <si>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</si>
  <si>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</si>
  <si>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</si>
  <si>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</si>
  <si>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</si>
  <si>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</si>
  <si>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</si>
  <si>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</si>
  <si>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</si>
  <si>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</si>
  <si>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</si>
  <si>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</si>
  <si>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</si>
  <si>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</si>
  <si>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</si>
  <si>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</si>
  <si>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</si>
  <si>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</si>
  <si>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</si>
  <si>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</si>
  <si>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</si>
  <si>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</si>
  <si>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</si>
  <si>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</si>
  <si>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</si>
  <si>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</si>
  <si>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</si>
  <si>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</si>
  <si>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</si>
  <si>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</si>
  <si>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</si>
  <si>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</si>
  <si>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</si>
  <si>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</si>
  <si>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</si>
  <si>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</si>
  <si>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</si>
  <si>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</si>
  <si>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</si>
  <si>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</si>
  <si>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</si>
  <si>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</si>
  <si>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</si>
  <si>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</si>
  <si>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</si>
  <si>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</si>
  <si>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</si>
  <si>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</si>
  <si>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</si>
  <si>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</si>
  <si>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</si>
  <si>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</si>
  <si>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</si>
  <si>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</si>
  <si>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</si>
  <si>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</si>
  <si>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</si>
  <si>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</si>
  <si>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</si>
  <si>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</si>
  <si>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</si>
  <si>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</si>
  <si>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</si>
  <si>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</si>
  <si>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</si>
  <si>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</si>
  <si>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</si>
  <si>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</si>
  <si>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</si>
  <si>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</si>
  <si>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</si>
  <si>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</si>
  <si>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</si>
  <si>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</si>
  <si>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</si>
  <si>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</si>
  <si>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</si>
  <si>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</si>
  <si>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</si>
  <si>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</si>
  <si>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</si>
  <si>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</si>
  <si>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</si>
  <si>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</si>
  <si>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</si>
  <si>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</si>
  <si>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</si>
  <si>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</si>
  <si>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</si>
  <si>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</si>
  <si>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</si>
  <si>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</si>
  <si>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</si>
  <si>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</si>
  <si>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</si>
  <si>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</si>
  <si>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</si>
  <si>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</si>
  <si>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</si>
  <si>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</si>
  <si>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</si>
  <si>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</si>
  <si>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</si>
  <si>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</si>
  <si>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</si>
  <si>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</si>
  <si>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</si>
  <si>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</si>
  <si>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</si>
  <si>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</si>
  <si>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</si>
  <si>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</si>
  <si>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</si>
  <si>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</si>
  <si>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</si>
  <si>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</si>
  <si>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</si>
  <si>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</si>
  <si>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</si>
  <si>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</si>
  <si>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</si>
  <si>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</si>
  <si>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</si>
  <si>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</si>
  <si>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</si>
  <si>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</si>
  <si>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</si>
  <si>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</si>
  <si>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</si>
  <si>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</si>
  <si>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</si>
  <si>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</si>
  <si>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</si>
  <si>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</si>
  <si>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</si>
  <si>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</si>
  <si>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</si>
  <si>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</si>
  <si>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</si>
  <si>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</si>
  <si>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</si>
  <si>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</si>
  <si>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</si>
  <si>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</si>
  <si>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</si>
  <si>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</si>
  <si>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</si>
  <si>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</si>
  <si>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</si>
  <si>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</si>
  <si>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</si>
  <si>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</si>
  <si>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</si>
  <si>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</si>
  <si>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</si>
  <si>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</si>
  <si>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</si>
  <si>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</si>
  <si>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</si>
  <si>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</si>
  <si>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</si>
  <si>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</si>
  <si>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</si>
  <si>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</si>
  <si>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</si>
  <si>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</si>
  <si>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</si>
  <si>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</si>
  <si>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</si>
  <si>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</si>
  <si>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</si>
  <si>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</si>
  <si>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</si>
  <si>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</si>
  <si>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</si>
  <si>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</si>
  <si>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</si>
  <si>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</si>
  <si>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</si>
  <si>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</si>
  <si>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</si>
  <si>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</si>
  <si>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</si>
  <si>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</si>
  <si>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</si>
  <si>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</si>
  <si>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</si>
  <si>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</si>
  <si>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</si>
  <si>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</si>
  <si>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</si>
  <si>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</si>
  <si>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</si>
  <si>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</si>
  <si>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</si>
  <si>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</si>
  <si>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</si>
  <si>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</si>
  <si>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</si>
  <si>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</si>
  <si>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</si>
  <si>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</si>
  <si>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</si>
  <si>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</si>
  <si>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</si>
  <si>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</si>
  <si>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</si>
  <si>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</si>
  <si>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</si>
  <si>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</si>
  <si>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</si>
  <si>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</si>
  <si>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</si>
  <si>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</si>
  <si>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</si>
  <si>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</si>
  <si>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</si>
  <si>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</si>
  <si>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</si>
  <si>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</si>
  <si>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</si>
  <si>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</si>
  <si>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</si>
  <si>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</si>
  <si>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</si>
  <si>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</si>
  <si>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</si>
  <si>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</si>
  <si>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</si>
  <si>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</si>
  <si>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</si>
  <si>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</si>
  <si>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</si>
  <si>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</si>
  <si>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</si>
  <si>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</si>
  <si>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</si>
  <si>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</si>
  <si>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</si>
  <si>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</si>
  <si>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</si>
  <si>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</si>
  <si>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</si>
  <si>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</si>
  <si>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</si>
  <si>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</si>
  <si>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</si>
  <si>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</si>
  <si>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</si>
  <si>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</si>
  <si>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</si>
  <si>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</si>
  <si>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</si>
  <si>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</si>
  <si>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</si>
  <si>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</si>
  <si>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</si>
  <si>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</si>
  <si>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</si>
  <si>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</si>
  <si>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</si>
  <si>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</si>
  <si>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</si>
  <si>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</si>
  <si>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</si>
  <si>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</si>
  <si>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</si>
  <si>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</si>
  <si>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</si>
  <si>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</si>
  <si>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</si>
  <si>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</si>
  <si>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</si>
  <si>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</si>
  <si>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</si>
  <si>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</si>
  <si>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</si>
  <si>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</si>
  <si>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</si>
  <si>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</si>
  <si>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</si>
  <si>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</si>
  <si>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</si>
  <si>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</si>
  <si>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</si>
  <si>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</si>
  <si>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</si>
  <si>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</si>
  <si>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</si>
  <si>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</si>
  <si>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</si>
  <si>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</si>
  <si>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</si>
  <si>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</si>
  <si>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</si>
  <si>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</si>
  <si>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</si>
  <si>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</si>
  <si>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</si>
  <si>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</si>
  <si>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</si>
  <si>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</si>
  <si>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</si>
  <si>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</si>
  <si>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</si>
  <si>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</si>
  <si>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</si>
  <si>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</si>
  <si>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</si>
  <si>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</si>
  <si>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</si>
  <si>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</si>
  <si>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</si>
  <si>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</si>
  <si>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</si>
  <si>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</si>
  <si>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</si>
  <si>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</si>
  <si>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</si>
  <si>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</si>
  <si>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</si>
  <si>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</si>
  <si>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</si>
  <si>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</si>
  <si>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</si>
  <si>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</si>
  <si>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</si>
  <si>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</si>
  <si>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</si>
  <si>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</si>
  <si>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</si>
  <si>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</si>
  <si>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</si>
  <si>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</si>
  <si>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</si>
  <si>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</si>
  <si>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</si>
  <si>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</si>
  <si>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</si>
  <si>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</si>
  <si>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</si>
  <si>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</si>
  <si>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</si>
  <si>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</si>
  <si>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</si>
  <si>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</si>
  <si>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</si>
  <si>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</si>
  <si>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</si>
  <si>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</si>
  <si>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</si>
  <si>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</si>
  <si>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</si>
  <si>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</si>
  <si>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</si>
  <si>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</si>
  <si>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</si>
  <si>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</si>
  <si>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</si>
  <si>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</si>
  <si>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</si>
  <si>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</si>
  <si>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</si>
  <si>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</si>
  <si>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</si>
  <si>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</si>
  <si>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</si>
  <si>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</si>
  <si>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</si>
  <si>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</si>
  <si>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</si>
  <si>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</si>
  <si>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</si>
  <si>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</si>
  <si>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</si>
  <si>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</si>
  <si>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</si>
  <si>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</si>
  <si>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</si>
  <si>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</si>
  <si>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</si>
  <si>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</si>
  <si>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</si>
  <si>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</si>
  <si>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</si>
  <si>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</si>
  <si>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</si>
  <si>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</si>
  <si>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</si>
  <si>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</si>
  <si>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</si>
  <si>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</si>
  <si>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</si>
  <si>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</si>
  <si>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</si>
  <si>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</si>
  <si>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</si>
  <si>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</si>
  <si>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</si>
  <si>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</si>
  <si>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</si>
  <si>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</si>
  <si>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</si>
  <si>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</si>
  <si>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</si>
  <si>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</si>
  <si>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</si>
  <si>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</si>
  <si>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</si>
  <si>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</si>
  <si>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</si>
  <si>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</si>
  <si>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</si>
  <si>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</si>
  <si>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</si>
  <si>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</si>
  <si>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</si>
  <si>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</si>
  <si>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</si>
  <si>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</si>
  <si>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</si>
  <si>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</si>
  <si>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</si>
  <si>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</si>
  <si>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</si>
  <si>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</si>
  <si>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</si>
  <si>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</si>
  <si>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</si>
  <si>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</si>
  <si>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</si>
  <si>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</si>
  <si>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</si>
  <si>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</si>
  <si>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</si>
  <si>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</si>
  <si>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</si>
  <si>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</si>
  <si>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</si>
  <si>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</si>
  <si>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</si>
  <si>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</si>
  <si>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</si>
  <si>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</si>
  <si>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</si>
  <si>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</si>
  <si>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</si>
  <si>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</si>
  <si>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</si>
  <si>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</si>
  <si>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</si>
  <si>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</si>
  <si>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</si>
  <si>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</si>
  <si>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</si>
  <si>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</si>
  <si>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</si>
  <si>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</si>
  <si>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</si>
  <si>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</si>
  <si>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</si>
  <si>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</si>
  <si>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</si>
  <si>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</si>
  <si>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</si>
  <si>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</si>
  <si>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</si>
  <si>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</si>
  <si>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</si>
  <si>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</si>
  <si>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</si>
  <si>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</si>
  <si>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</si>
  <si>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</si>
  <si>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</si>
  <si>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</si>
  <si>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</si>
  <si>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</si>
  <si>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</si>
  <si>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</si>
  <si>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</si>
  <si>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</si>
  <si>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</si>
  <si>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</si>
  <si>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</si>
  <si>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</si>
  <si>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</si>
  <si>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</si>
  <si>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</si>
  <si>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</si>
  <si>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</si>
  <si>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</si>
  <si>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</si>
  <si>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</si>
  <si>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</si>
  <si>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</si>
  <si>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</si>
  <si>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</si>
  <si>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</si>
  <si>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</si>
  <si>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</si>
  <si>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</si>
  <si>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</si>
  <si>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</si>
  <si>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</si>
  <si>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</si>
  <si>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</si>
  <si>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</si>
  <si>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</si>
  <si>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</si>
  <si>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</si>
  <si>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</si>
  <si>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</si>
  <si>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</si>
  <si>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</si>
  <si>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</si>
  <si>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</si>
  <si>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</si>
  <si>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</si>
  <si>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</si>
  <si>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</si>
  <si>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</si>
  <si>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</si>
  <si>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</si>
  <si>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</si>
  <si>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</si>
  <si>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</si>
  <si>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</si>
  <si>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</si>
  <si>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</si>
  <si>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</si>
  <si>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</si>
  <si>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</si>
  <si>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</si>
  <si>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</si>
  <si>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</si>
  <si>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</si>
  <si>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</si>
  <si>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</si>
  <si>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</si>
  <si>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</si>
  <si>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</si>
  <si>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</si>
  <si>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</si>
  <si>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</si>
  <si>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</si>
  <si>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</si>
  <si>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</si>
  <si>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</si>
  <si>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</si>
  <si>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</si>
  <si>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</si>
  <si>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</si>
  <si>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</si>
  <si>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</si>
  <si>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</si>
  <si>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</si>
  <si>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</si>
  <si>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</si>
  <si>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</si>
  <si>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</si>
  <si>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</si>
  <si>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</si>
  <si>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</si>
  <si>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</si>
  <si>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</si>
  <si>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</si>
  <si>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</si>
  <si>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</si>
  <si>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</si>
  <si>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</si>
  <si>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</si>
  <si>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</si>
  <si>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</si>
  <si>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</si>
  <si>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</si>
  <si>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</si>
  <si>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</si>
  <si>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</si>
  <si>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</si>
  <si>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</si>
  <si>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</si>
  <si>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</si>
  <si>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</si>
  <si>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</si>
  <si>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</si>
  <si>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</si>
  <si>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</si>
  <si>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</si>
  <si>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</si>
  <si>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</si>
  <si>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</si>
  <si>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</si>
  <si>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</si>
  <si>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</si>
  <si>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</si>
  <si>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</si>
  <si>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</si>
  <si>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</si>
  <si>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</si>
  <si>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</si>
  <si>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</si>
  <si>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</si>
  <si>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</si>
  <si>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</si>
  <si>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</si>
  <si>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</si>
  <si>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</si>
  <si>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</si>
  <si>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</si>
  <si>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</si>
  <si>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</si>
  <si>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</si>
  <si>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</si>
  <si>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</si>
  <si>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</si>
  <si>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</si>
  <si>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</si>
  <si>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</si>
  <si>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</si>
  <si>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</si>
  <si>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</si>
  <si>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</si>
  <si>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</si>
  <si>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</si>
  <si>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</si>
  <si>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</si>
  <si>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</si>
  <si>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</si>
  <si>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</si>
  <si>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</si>
  <si>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</si>
  <si>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</si>
  <si>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</si>
  <si>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</si>
  <si>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</si>
  <si>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</si>
  <si>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</si>
  <si>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</si>
  <si>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</si>
  <si>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</si>
  <si>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</si>
  <si>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</si>
  <si>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</si>
  <si>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</si>
  <si>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</si>
  <si>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</si>
  <si>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</si>
  <si>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</si>
  <si>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</si>
  <si>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</si>
  <si>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</si>
  <si>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</si>
  <si>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</si>
  <si>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</si>
  <si>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</si>
  <si>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</si>
  <si>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</si>
  <si>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</si>
  <si>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</si>
  <si>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</si>
  <si>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</si>
  <si>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</si>
  <si>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</si>
  <si>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</si>
  <si>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</si>
  <si>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</si>
  <si>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</si>
  <si>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</si>
  <si>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</si>
  <si>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</si>
  <si>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</si>
  <si>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</si>
  <si>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</si>
  <si>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</si>
  <si>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</si>
  <si>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</si>
  <si>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</si>
  <si>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</si>
  <si>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</si>
  <si>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</si>
  <si>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</si>
  <si>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</si>
  <si>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</si>
  <si>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</si>
  <si>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</si>
  <si>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</si>
  <si>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</si>
  <si>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</si>
  <si>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</si>
  <si>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</si>
  <si>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</si>
  <si>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</si>
  <si>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</si>
  <si>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</si>
  <si>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</si>
  <si>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</si>
  <si>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</si>
  <si>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</si>
  <si>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</si>
  <si>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</si>
  <si>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</si>
  <si>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</si>
  <si>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</si>
  <si>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</si>
  <si>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</si>
  <si>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</si>
  <si>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</si>
  <si>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</si>
  <si>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</si>
  <si>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</si>
  <si>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</si>
  <si>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</si>
  <si>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</si>
  <si>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</si>
  <si>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</si>
  <si>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</si>
  <si>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</si>
  <si>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</si>
  <si>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</si>
  <si>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</si>
  <si>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</si>
  <si>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</si>
  <si>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</si>
  <si>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</si>
  <si>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</si>
  <si>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</si>
  <si>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</si>
  <si>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</si>
  <si>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</si>
  <si>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</si>
  <si>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</si>
  <si>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</si>
  <si>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</si>
  <si>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</si>
  <si>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</si>
  <si>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</si>
  <si>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</si>
  <si>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</si>
  <si>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</si>
  <si>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</si>
  <si>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</si>
  <si>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</si>
  <si>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</si>
  <si>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</si>
  <si>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</si>
  <si>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</si>
  <si>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</si>
  <si>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</si>
  <si>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</si>
  <si>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</si>
  <si>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</si>
  <si>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</si>
  <si>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</si>
  <si>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</si>
  <si>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</si>
  <si>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</si>
  <si>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</si>
  <si>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</si>
  <si>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</si>
  <si>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</si>
  <si>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</si>
  <si>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</si>
  <si>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</si>
  <si>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</si>
  <si>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</si>
  <si>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</si>
  <si>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</si>
  <si>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</si>
  <si>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</si>
  <si>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</si>
  <si>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</si>
  <si>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</si>
  <si>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</si>
  <si>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</si>
  <si>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</si>
  <si>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</si>
  <si>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</si>
  <si>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</si>
  <si>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</si>
  <si>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</si>
  <si>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</si>
  <si>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</si>
  <si>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</si>
  <si>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</si>
  <si>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</si>
  <si>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</si>
  <si>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</si>
  <si>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</si>
  <si>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</si>
  <si>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</si>
  <si>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</si>
  <si>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</si>
  <si>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</si>
  <si>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</si>
  <si>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</si>
  <si>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</si>
  <si>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</si>
  <si>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</si>
  <si>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</si>
  <si>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</si>
  <si>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</si>
  <si>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</si>
  <si>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</si>
  <si>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</si>
  <si>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</si>
  <si>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</si>
  <si>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</si>
  <si>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</si>
  <si>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</si>
  <si>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</si>
  <si>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</si>
  <si>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</si>
  <si>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</si>
  <si>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</si>
  <si>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</si>
  <si>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</si>
  <si>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</si>
  <si>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</si>
  <si>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</si>
  <si>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</si>
  <si>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</si>
  <si>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</si>
  <si>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</si>
  <si>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</si>
  <si>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</si>
  <si>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</si>
  <si>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</si>
  <si>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</si>
  <si>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</si>
  <si>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</si>
  <si>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</si>
  <si>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</si>
  <si>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</si>
  <si>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</si>
  <si>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</si>
  <si>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</si>
  <si>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</si>
  <si>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</si>
  <si>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</si>
  <si>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</si>
  <si>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</si>
  <si>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</si>
  <si>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</si>
  <si>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</si>
  <si>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</si>
  <si>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</si>
  <si>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</si>
  <si>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</si>
  <si>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</si>
  <si>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</si>
  <si>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</si>
  <si>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</si>
  <si>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</si>
  <si>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</si>
  <si>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</si>
  <si>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</si>
  <si>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</si>
  <si>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</si>
  <si>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</si>
  <si>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</si>
  <si>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</si>
  <si>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</si>
  <si>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</si>
  <si>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</si>
  <si>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</si>
  <si>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</si>
  <si>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</si>
  <si>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</si>
  <si>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</si>
  <si>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</si>
  <si>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</si>
  <si>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</si>
  <si>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</si>
  <si>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</si>
  <si>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</si>
  <si>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</si>
  <si>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</si>
  <si>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</si>
  <si>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</si>
  <si>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</si>
  <si>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</si>
  <si>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</si>
  <si>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</si>
  <si>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</si>
  <si>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</si>
  <si>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</si>
  <si>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</si>
  <si>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</si>
  <si>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</si>
  <si>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</si>
  <si>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</si>
  <si>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</si>
  <si>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</si>
  <si>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</si>
  <si>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</si>
  <si>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</si>
  <si>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</si>
  <si>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</si>
  <si>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</si>
  <si>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</si>
  <si>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</si>
  <si>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</si>
  <si>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</si>
  <si>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</si>
  <si>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</si>
  <si>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</si>
  <si>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</si>
  <si>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</si>
  <si>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</si>
  <si>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</si>
  <si>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</si>
  <si>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</si>
  <si>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</si>
  <si>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</si>
  <si>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</si>
  <si>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</si>
  <si>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</si>
  <si>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</si>
  <si>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</si>
  <si>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</si>
  <si>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</si>
  <si>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</si>
  <si>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</si>
  <si>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</si>
  <si>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</si>
  <si>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</si>
  <si>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</si>
  <si>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</si>
  <si>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</si>
  <si>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</si>
  <si>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</si>
  <si>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</si>
  <si>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</si>
  <si>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</si>
  <si>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</si>
  <si>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</si>
  <si>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</si>
  <si>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</si>
  <si>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</si>
  <si>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</si>
  <si>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</si>
  <si>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</si>
  <si>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</si>
  <si>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</si>
  <si>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</si>
  <si>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</si>
  <si>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</si>
  <si>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</si>
  <si>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</si>
  <si>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</si>
  <si>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</si>
  <si>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</si>
  <si>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</si>
  <si>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</si>
  <si>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</si>
  <si>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</si>
  <si>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</si>
  <si>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</si>
  <si>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</si>
  <si>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</si>
  <si>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</si>
  <si>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</si>
  <si>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</si>
  <si>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</si>
  <si>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</si>
  <si>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</si>
  <si>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</si>
  <si>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</si>
  <si>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</si>
  <si>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</si>
  <si>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</si>
  <si>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</si>
  <si>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</si>
  <si>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</si>
  <si>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</si>
  <si>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</si>
  <si>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</si>
  <si>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</si>
  <si>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</si>
  <si>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</si>
  <si>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</si>
  <si>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</si>
  <si>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</si>
  <si>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</si>
  <si>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</si>
  <si>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</si>
  <si>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</si>
  <si>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</si>
  <si>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</si>
  <si>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</si>
  <si>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</si>
  <si>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</si>
  <si>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</si>
  <si>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</si>
  <si>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</si>
  <si>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</si>
  <si>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</si>
  <si>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</si>
  <si>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</si>
  <si>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</si>
  <si>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</si>
  <si>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</si>
  <si>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</si>
  <si>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</si>
  <si>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</si>
  <si>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</si>
  <si>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</si>
  <si>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</si>
  <si>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</si>
  <si>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</si>
  <si>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</si>
  <si>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</si>
  <si>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</si>
  <si>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</si>
  <si>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</si>
  <si>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</si>
  <si>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</si>
  <si>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</si>
  <si>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</si>
  <si>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</si>
  <si>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</si>
  <si>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</si>
  <si>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</si>
  <si>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</si>
  <si>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</si>
  <si>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</si>
  <si>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</si>
  <si>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</si>
  <si>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</si>
  <si>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</si>
  <si>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</si>
  <si>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</si>
  <si>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</si>
  <si>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</si>
  <si>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</si>
  <si>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</si>
  <si>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</si>
  <si>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</si>
  <si>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</si>
  <si>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</si>
  <si>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</si>
  <si>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</si>
  <si>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</si>
  <si>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</si>
  <si>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</si>
  <si>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</si>
  <si>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</si>
  <si>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</si>
  <si>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</si>
  <si>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</si>
  <si>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</si>
  <si>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</si>
  <si>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</si>
  <si>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</si>
  <si>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</si>
  <si>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</si>
  <si>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</si>
  <si>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</si>
  <si>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</si>
  <si>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</si>
  <si>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</si>
  <si>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</si>
  <si>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</si>
  <si>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</si>
  <si>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</si>
  <si>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</si>
  <si>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</si>
  <si>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</si>
  <si>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</si>
  <si>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</si>
  <si>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</si>
  <si>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</si>
  <si>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</si>
  <si>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</si>
  <si>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</si>
  <si>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</si>
  <si>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</si>
  <si>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</si>
  <si>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</si>
  <si>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</si>
  <si>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</si>
  <si>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</si>
  <si>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</si>
  <si>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</si>
  <si>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</si>
  <si>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</si>
  <si>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</si>
  <si>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</si>
  <si>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</si>
  <si>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</si>
  <si>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</si>
  <si>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</si>
  <si>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</si>
  <si>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</si>
  <si>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</si>
  <si>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</si>
  <si>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</si>
  <si>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</si>
  <si>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</si>
  <si>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</si>
  <si>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</si>
  <si>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</si>
  <si>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</si>
  <si>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</si>
  <si>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</si>
  <si>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</si>
  <si>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</si>
  <si>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</si>
  <si>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</si>
  <si>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</si>
  <si>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</si>
  <si>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</si>
  <si>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</si>
  <si>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</si>
  <si>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</si>
  <si>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</si>
  <si>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</si>
  <si>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</si>
  <si>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</si>
  <si>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</si>
  <si>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</si>
  <si>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</si>
  <si>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</si>
  <si>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</si>
  <si>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</si>
  <si>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</si>
  <si>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</si>
  <si>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</si>
  <si>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</si>
  <si>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</si>
  <si>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</si>
  <si>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</si>
  <si>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</si>
  <si>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</si>
  <si>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</si>
  <si>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</si>
  <si>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</si>
  <si>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</si>
  <si>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</si>
  <si>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</si>
  <si>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</si>
  <si>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</si>
  <si>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</si>
  <si>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</si>
  <si>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</si>
  <si>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</si>
  <si>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</si>
  <si>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</si>
  <si>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</si>
  <si>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</si>
  <si>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</si>
  <si>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</si>
  <si>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</si>
  <si>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</si>
  <si>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</si>
  <si>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</si>
  <si>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</si>
  <si>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</si>
  <si>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</si>
  <si>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</si>
  <si>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</si>
  <si>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</si>
  <si>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</si>
  <si>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</si>
  <si>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</si>
  <si>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</si>
  <si>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</si>
  <si>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</si>
  <si>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</si>
  <si>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</si>
  <si>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</si>
  <si>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</si>
  <si>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</si>
  <si>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</si>
  <si>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</si>
  <si>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</si>
  <si>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</si>
  <si>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</si>
  <si>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</si>
  <si>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</si>
  <si>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</si>
  <si>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</si>
  <si>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</si>
  <si>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</si>
  <si>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</si>
  <si>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</si>
  <si>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</si>
  <si>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</si>
  <si>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</si>
  <si>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</si>
  <si>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</si>
  <si>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</si>
  <si>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</si>
  <si>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</si>
  <si>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</si>
  <si>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</si>
  <si>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</si>
  <si>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</si>
  <si>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</si>
  <si>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</si>
  <si>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</si>
  <si>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</si>
  <si>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</si>
  <si>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</si>
  <si>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</si>
  <si>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</si>
  <si>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</si>
  <si>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</si>
  <si>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</si>
  <si>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</si>
  <si>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</si>
  <si>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</si>
  <si>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</si>
  <si>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</si>
  <si>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</si>
  <si>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</si>
  <si>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</si>
  <si>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</si>
  <si>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</si>
  <si>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</si>
  <si>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</si>
  <si>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</si>
  <si>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</si>
  <si>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</si>
  <si>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</si>
  <si>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</si>
  <si>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</si>
  <si>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</si>
  <si>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</si>
  <si>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</si>
  <si>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</si>
  <si>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</si>
  <si>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</si>
  <si>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</si>
  <si>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</si>
  <si>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</si>
  <si>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</si>
  <si>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</si>
  <si>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</si>
  <si>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</si>
  <si>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</si>
  <si>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</si>
  <si>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</si>
  <si>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</si>
  <si>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</si>
  <si>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</si>
  <si>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</si>
  <si>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</si>
  <si>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</si>
  <si>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</si>
  <si>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</si>
  <si>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</si>
  <si>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</si>
  <si>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</si>
  <si>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</si>
  <si>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</si>
  <si>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</si>
  <si>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</si>
  <si>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</si>
  <si>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</si>
  <si>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</si>
  <si>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</si>
  <si>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</si>
  <si>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</si>
  <si>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</si>
  <si>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</si>
  <si>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</si>
  <si>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</si>
  <si>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</si>
  <si>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</si>
  <si>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</si>
  <si>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</si>
  <si>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</si>
  <si>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</si>
  <si>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</si>
  <si>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</si>
  <si>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</si>
  <si>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</si>
  <si>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</si>
  <si>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</si>
  <si>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</si>
  <si>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</si>
  <si>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</si>
  <si>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</si>
  <si>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</si>
  <si>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</si>
  <si>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</si>
  <si>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</si>
  <si>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</si>
  <si>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</si>
  <si>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</si>
  <si>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</si>
  <si>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</si>
  <si>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</si>
  <si>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</si>
  <si>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</si>
  <si>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</si>
  <si>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</si>
  <si>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</si>
  <si>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</si>
  <si>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</si>
  <si>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</si>
  <si>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</si>
  <si>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</si>
  <si>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</si>
  <si>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</si>
  <si>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</si>
  <si>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</si>
  <si>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</si>
  <si>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</si>
  <si>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</si>
  <si>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</si>
  <si>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</si>
  <si>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</si>
  <si>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</si>
  <si>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</si>
  <si>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</si>
  <si>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</si>
  <si>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</si>
  <si>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</si>
  <si>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</si>
  <si>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</si>
  <si>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</si>
  <si>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</si>
  <si>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</si>
  <si>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</si>
  <si>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</si>
  <si>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</si>
  <si>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</si>
  <si>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</si>
  <si>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</si>
  <si>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</si>
  <si>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</si>
  <si>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</si>
  <si>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</si>
  <si>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</si>
  <si>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</si>
  <si>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</si>
  <si>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</si>
  <si>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</si>
  <si>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</si>
  <si>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</si>
  <si>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</si>
  <si>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</si>
  <si>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</si>
  <si>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</si>
  <si>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</si>
  <si>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</si>
  <si>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</si>
  <si>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</si>
  <si>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</si>
  <si>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</si>
  <si>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</si>
  <si>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</si>
  <si>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</si>
  <si>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</si>
  <si>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</si>
  <si>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</si>
  <si>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</si>
  <si>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</si>
  <si>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</si>
  <si>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</si>
  <si>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</si>
  <si>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</si>
  <si>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</si>
  <si>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</si>
  <si>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</si>
  <si>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</si>
  <si>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</si>
  <si>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</si>
  <si>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</si>
  <si>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</si>
  <si>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</si>
  <si>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</si>
  <si>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</si>
  <si>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</si>
  <si>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</si>
  <si>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</si>
  <si>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</si>
  <si>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</si>
  <si>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</si>
  <si>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</si>
  <si>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</si>
  <si>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</si>
  <si>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</si>
  <si>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</si>
  <si>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</si>
  <si>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</si>
  <si>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</si>
  <si>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</si>
  <si>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</si>
  <si>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</si>
  <si>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</si>
  <si>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</si>
  <si>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</si>
  <si>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</si>
  <si>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</si>
  <si>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</si>
  <si>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</si>
  <si>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</si>
  <si>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</si>
  <si>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</si>
  <si>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</si>
  <si>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</si>
  <si>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</si>
  <si>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</si>
  <si>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</si>
  <si>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</si>
  <si>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</si>
  <si>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</si>
  <si>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</si>
  <si>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</si>
  <si>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</si>
  <si>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</si>
  <si>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</si>
  <si>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</si>
  <si>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</si>
  <si>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</si>
  <si>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</si>
  <si>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</si>
  <si>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</si>
  <si>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</si>
  <si>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</si>
  <si>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</si>
  <si>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</si>
  <si>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</si>
  <si>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</si>
  <si>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</si>
  <si>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</si>
  <si>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</si>
  <si>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</si>
  <si>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</si>
  <si>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</si>
  <si>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</si>
  <si>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</si>
  <si>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</si>
  <si>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</si>
  <si>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</si>
  <si>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</si>
  <si>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</si>
  <si>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</si>
  <si>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</si>
  <si>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</si>
  <si>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</si>
  <si>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</si>
  <si>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</si>
  <si>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</si>
  <si>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</si>
  <si>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</si>
  <si>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</si>
  <si>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</si>
  <si>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</si>
  <si>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</si>
  <si>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</si>
  <si>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</si>
  <si>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</si>
  <si>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</si>
  <si>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</si>
  <si>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</si>
  <si>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</si>
  <si>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</si>
  <si>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</si>
  <si>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</si>
  <si>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</si>
  <si>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</si>
  <si>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</si>
  <si>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</si>
  <si>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</si>
  <si>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</si>
  <si>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</si>
  <si>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</si>
  <si>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</si>
  <si>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</si>
  <si>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</si>
  <si>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</si>
  <si>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</si>
  <si>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</si>
  <si>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</si>
  <si>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</si>
  <si>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</si>
  <si>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</si>
  <si>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</si>
  <si>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</si>
  <si>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</si>
  <si>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</si>
  <si>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</si>
  <si>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</si>
  <si>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</si>
  <si>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</si>
  <si>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</si>
  <si>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</si>
  <si>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</si>
  <si>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</si>
  <si>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</si>
  <si>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</si>
  <si>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</si>
  <si>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</si>
  <si>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</si>
  <si>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</si>
  <si>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</si>
  <si>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</si>
  <si>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</si>
  <si>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</si>
  <si>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</si>
  <si>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</si>
  <si>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</si>
  <si>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</si>
  <si>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</si>
  <si>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</si>
  <si>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</si>
  <si>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</si>
  <si>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</si>
  <si>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</si>
  <si>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</si>
  <si>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</si>
  <si>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</si>
  <si>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</si>
  <si>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</si>
  <si>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</si>
  <si>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</si>
  <si>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</si>
  <si>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</si>
  <si>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</si>
  <si>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</si>
  <si>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</si>
  <si>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</si>
  <si>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</si>
  <si>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</si>
  <si>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</si>
  <si>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</si>
  <si>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</si>
  <si>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</si>
  <si>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</si>
  <si>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</si>
  <si>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</si>
  <si>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</si>
  <si>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</si>
  <si>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</si>
  <si>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</si>
  <si>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</si>
  <si>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</si>
  <si>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</si>
  <si>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</si>
  <si>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</si>
  <si>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</si>
  <si>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</si>
  <si>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</si>
  <si>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</si>
  <si>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</si>
  <si>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</si>
  <si>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</si>
  <si>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</si>
  <si>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</si>
  <si>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</si>
  <si>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</si>
  <si>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</si>
  <si>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</si>
  <si>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</si>
  <si>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</si>
  <si>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</si>
  <si>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</si>
  <si>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</si>
  <si>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</si>
  <si>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</si>
  <si>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</si>
  <si>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</si>
  <si>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</si>
  <si>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</si>
  <si>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</si>
  <si>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</si>
  <si>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</si>
  <si>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</si>
  <si>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</si>
  <si>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</si>
  <si>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</si>
  <si>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</si>
  <si>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</si>
  <si>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</si>
  <si>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</si>
  <si>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</si>
  <si>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</si>
  <si>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</si>
  <si>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</si>
  <si>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</si>
  <si>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</si>
  <si>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</si>
  <si>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</si>
  <si>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</si>
  <si>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</si>
  <si>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</si>
  <si>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</si>
  <si>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</si>
  <si>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</si>
  <si>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</si>
  <si>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</si>
  <si>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</si>
  <si>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</si>
  <si>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</si>
  <si>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</si>
  <si>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</si>
  <si>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</si>
  <si>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</si>
  <si>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</si>
  <si>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</si>
  <si>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</si>
  <si>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</si>
  <si>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</si>
  <si>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</si>
  <si>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</si>
  <si>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</si>
  <si>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</si>
  <si>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</si>
  <si>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</si>
  <si>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</si>
  <si>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</si>
  <si>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</si>
  <si>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</si>
  <si>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</si>
  <si>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</si>
  <si>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</si>
  <si>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</si>
  <si>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</si>
  <si>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</si>
  <si>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</si>
  <si>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</si>
  <si>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</si>
  <si>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</si>
  <si>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</si>
  <si>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</si>
  <si>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</si>
  <si>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</si>
  <si>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</si>
  <si>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</si>
  <si>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</si>
  <si>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</si>
  <si>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</si>
  <si>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</si>
  <si>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</si>
  <si>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</si>
  <si>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</si>
  <si>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</si>
  <si>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</si>
  <si>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</si>
  <si>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</si>
  <si>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</si>
  <si>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</si>
  <si>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</si>
  <si>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</si>
  <si>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</si>
  <si>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</si>
  <si>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</si>
  <si>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</si>
  <si>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</si>
  <si>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</si>
  <si>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</si>
  <si>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</si>
  <si>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</si>
  <si>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</si>
  <si>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</si>
  <si>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</si>
  <si>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</si>
  <si>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</si>
  <si>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</si>
  <si>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</si>
  <si>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</si>
  <si>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</si>
  <si>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</si>
  <si>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</si>
  <si>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</si>
  <si>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</si>
  <si>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</si>
  <si>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</si>
  <si>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</si>
  <si>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</si>
  <si>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</si>
  <si>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</si>
  <si>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</si>
  <si>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</si>
  <si>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</si>
  <si>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</si>
  <si>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</si>
  <si>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</si>
  <si>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</si>
  <si>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</si>
  <si>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</si>
  <si>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</si>
  <si>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</si>
  <si>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</si>
  <si>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</si>
  <si>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</si>
  <si>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</si>
  <si>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</si>
  <si>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</si>
  <si>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</si>
  <si>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</si>
  <si>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</si>
  <si>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</si>
  <si>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</si>
  <si>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</si>
  <si>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</si>
  <si>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</si>
  <si>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</si>
  <si>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</si>
  <si>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</si>
  <si>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</si>
  <si>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</si>
  <si>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</si>
  <si>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</si>
  <si>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</si>
  <si>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</si>
  <si>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</si>
  <si>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</si>
  <si>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</si>
  <si>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</si>
  <si>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</si>
  <si>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</si>
  <si>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</si>
  <si>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</si>
  <si>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</si>
  <si>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</si>
  <si>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</si>
  <si>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</si>
  <si>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</si>
  <si>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</si>
  <si>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</si>
  <si>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</si>
  <si>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</si>
  <si>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</si>
  <si>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</si>
  <si>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</si>
  <si>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</si>
  <si>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</si>
  <si>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</si>
  <si>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</si>
  <si>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</si>
  <si>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</si>
  <si>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</si>
  <si>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</si>
  <si>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</si>
  <si>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</si>
  <si>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</si>
  <si>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</si>
  <si>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</si>
  <si>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</si>
  <si>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</si>
  <si>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</si>
  <si>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</si>
  <si>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</si>
  <si>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</si>
  <si>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</si>
  <si>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</si>
  <si>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</si>
  <si>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</si>
  <si>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</si>
  <si>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</si>
  <si>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</si>
  <si>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</si>
  <si>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</si>
  <si>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</si>
  <si>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</si>
  <si>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</si>
  <si>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</si>
  <si>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</si>
  <si>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</si>
  <si>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</si>
  <si>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</si>
  <si>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</si>
  <si>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</si>
  <si>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</si>
  <si>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</si>
  <si>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</si>
  <si>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</si>
  <si>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</si>
  <si>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</si>
  <si>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</si>
  <si>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</si>
  <si>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</si>
  <si>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</si>
  <si>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</si>
  <si>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</si>
  <si>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</si>
  <si>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</si>
  <si>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</si>
  <si>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</si>
  <si>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</si>
  <si>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</si>
  <si>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</si>
  <si>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</si>
  <si>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</si>
  <si>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</si>
  <si>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</si>
  <si>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</si>
  <si>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</si>
  <si>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</si>
  <si>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</si>
  <si>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</si>
  <si>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</si>
  <si>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</si>
  <si>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</si>
  <si>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</si>
  <si>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</si>
  <si>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</si>
  <si>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</si>
  <si>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</si>
  <si>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</si>
  <si>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</si>
  <si>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</si>
  <si>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</si>
  <si>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</si>
  <si>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</si>
  <si>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</si>
  <si>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</si>
  <si>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</si>
  <si>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</si>
  <si>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</si>
  <si>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</si>
  <si>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</si>
  <si>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</si>
  <si>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</si>
  <si>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</si>
  <si>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</si>
  <si>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</si>
  <si>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</si>
  <si>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</si>
  <si>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</si>
  <si>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</si>
  <si>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</si>
  <si>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</si>
  <si>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</si>
  <si>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</si>
  <si>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</si>
  <si>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</si>
  <si>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</si>
  <si>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</si>
  <si>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</si>
  <si>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</si>
  <si>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</si>
  <si>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</si>
  <si>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</si>
  <si>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</si>
  <si>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</si>
  <si>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</si>
  <si>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</si>
  <si>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</si>
  <si>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</si>
  <si>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</si>
  <si>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</si>
  <si>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</si>
  <si>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</si>
  <si>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</si>
  <si>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</si>
  <si>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</si>
  <si>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</si>
  <si>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</si>
  <si>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</si>
  <si>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</si>
  <si>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</si>
  <si>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</si>
  <si>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</si>
  <si>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</si>
  <si>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</si>
  <si>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</si>
  <si>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</si>
  <si>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</si>
  <si>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</si>
  <si>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</si>
  <si>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</si>
  <si>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</si>
  <si>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</si>
  <si>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</si>
  <si>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</si>
  <si>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</si>
  <si>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</si>
  <si>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</si>
  <si>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</si>
  <si>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</si>
  <si>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</si>
  <si>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</si>
  <si>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</si>
  <si>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</si>
  <si>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</si>
  <si>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</si>
  <si>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</si>
  <si>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</si>
  <si>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</si>
  <si>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</si>
  <si>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</si>
  <si>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</si>
  <si>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</si>
  <si>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</si>
  <si>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</si>
  <si>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</si>
  <si>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</si>
  <si>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</si>
  <si>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</si>
  <si>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</si>
  <si>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</si>
  <si>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</si>
  <si>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</si>
  <si>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</si>
  <si>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</si>
  <si>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</si>
  <si>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</si>
  <si>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</si>
  <si>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</si>
  <si>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</si>
  <si>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</si>
  <si>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</si>
  <si>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</si>
  <si>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</si>
  <si>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</si>
  <si>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</si>
  <si>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</si>
  <si>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</si>
  <si>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</si>
  <si>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</si>
  <si>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</si>
  <si>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</si>
  <si>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</si>
  <si>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</si>
  <si>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</si>
  <si>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</si>
  <si>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</si>
  <si>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</si>
  <si>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</si>
  <si>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</si>
  <si>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</si>
  <si>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</si>
  <si>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</si>
  <si>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</si>
  <si>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</si>
  <si>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</si>
  <si>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</si>
  <si>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</si>
  <si>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</si>
  <si>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</si>
  <si>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</si>
  <si>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</si>
  <si>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</si>
  <si>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</si>
  <si>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</si>
  <si>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</si>
  <si>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</si>
  <si>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</si>
  <si>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</si>
  <si>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</si>
  <si>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</si>
  <si>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</si>
  <si>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</si>
  <si>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</si>
  <si>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</si>
  <si>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</si>
  <si>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</si>
  <si>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</si>
  <si>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</si>
  <si>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</si>
  <si>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</si>
  <si>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</si>
  <si>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</si>
  <si>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</si>
  <si>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</si>
  <si>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</si>
  <si>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</si>
  <si>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</si>
  <si>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</si>
  <si>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</si>
  <si>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</si>
  <si>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</si>
  <si>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</si>
  <si>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</si>
  <si>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</si>
  <si>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</si>
  <si>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</si>
  <si>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</si>
  <si>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</si>
  <si>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</si>
  <si>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</si>
  <si>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</si>
  <si>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</si>
  <si>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</si>
  <si>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</si>
  <si>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</si>
  <si>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</si>
  <si>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</si>
  <si>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</si>
  <si>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</si>
  <si>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</si>
  <si>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</si>
  <si>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</si>
  <si>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</si>
  <si>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</si>
  <si>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</si>
  <si>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</si>
  <si>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</si>
  <si>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</si>
  <si>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</si>
  <si>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</si>
  <si>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</si>
  <si>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</si>
  <si>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</si>
  <si>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</si>
  <si>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</si>
  <si>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</si>
  <si>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</si>
  <si>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</si>
  <si>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</si>
  <si>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</si>
  <si>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</si>
  <si>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</si>
  <si>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</si>
  <si>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</si>
  <si>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</si>
  <si>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</si>
  <si>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</si>
  <si>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</si>
  <si>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</si>
  <si>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</si>
  <si>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</si>
  <si>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</si>
  <si>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</si>
  <si>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</si>
  <si>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</si>
  <si>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</si>
  <si>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</si>
  <si>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</si>
  <si>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</si>
  <si>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</si>
  <si>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</si>
  <si>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</si>
  <si>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</si>
  <si>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</si>
  <si>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</si>
  <si>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</si>
  <si>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</si>
  <si>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</si>
  <si>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</si>
  <si>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</si>
  <si>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</si>
  <si>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</si>
  <si>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</si>
  <si>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</si>
  <si>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</si>
  <si>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</si>
  <si>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</si>
  <si>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</si>
  <si>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</si>
  <si>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</si>
  <si>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</si>
  <si>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</si>
  <si>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</si>
  <si>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</si>
  <si>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</si>
  <si>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</si>
  <si>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</si>
  <si>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</si>
  <si>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</si>
  <si>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</si>
  <si>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</si>
  <si>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</si>
  <si>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</si>
  <si>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</si>
  <si>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</si>
  <si>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</si>
  <si>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</si>
  <si>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</si>
  <si>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</si>
  <si>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</si>
  <si>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</si>
  <si>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</si>
  <si>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</si>
  <si>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</si>
  <si>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</si>
  <si>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</si>
  <si>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</si>
  <si>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</si>
  <si>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</si>
  <si>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</si>
  <si>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</si>
  <si>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</si>
  <si>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</si>
  <si>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</si>
  <si>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</si>
  <si>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</si>
  <si>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</si>
  <si>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</si>
  <si>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</si>
  <si>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</si>
  <si>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</si>
  <si>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</si>
  <si>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</si>
  <si>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</si>
  <si>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</si>
  <si>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</si>
  <si>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</si>
  <si>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</si>
  <si>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</si>
  <si>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</si>
  <si>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</si>
  <si>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</si>
  <si>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</si>
  <si>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</si>
  <si>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</si>
  <si>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</si>
  <si>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</si>
  <si>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</si>
  <si>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</si>
  <si>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</si>
  <si>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</si>
  <si>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</si>
  <si>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</si>
  <si>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</si>
  <si>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</si>
  <si>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</si>
  <si>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</si>
  <si>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</si>
  <si>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</si>
  <si>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</si>
  <si>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</si>
  <si>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</si>
  <si>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</si>
  <si>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</si>
  <si>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</si>
  <si>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</si>
  <si>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</si>
  <si>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</si>
  <si>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</si>
  <si>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</si>
  <si>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</si>
  <si>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</si>
  <si>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</si>
  <si>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</si>
  <si>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</si>
  <si>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</si>
  <si>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</si>
  <si>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</si>
  <si>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</si>
  <si>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</si>
  <si>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</si>
  <si>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</si>
  <si>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</si>
  <si>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</si>
  <si>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</si>
  <si>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</si>
  <si>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</si>
  <si>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</si>
  <si>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</si>
  <si>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</si>
  <si>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</si>
  <si>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</si>
  <si>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</si>
  <si>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</si>
  <si>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</si>
  <si>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</si>
  <si>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</si>
  <si>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</si>
  <si>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</si>
  <si>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</si>
  <si>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</si>
  <si>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</si>
  <si>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</si>
  <si>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</si>
  <si>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</si>
  <si>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</si>
  <si>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</si>
  <si>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</si>
  <si>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</si>
  <si>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</si>
  <si>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</si>
  <si>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</si>
  <si>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</si>
  <si>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</si>
  <si>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</si>
  <si>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</si>
  <si>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</si>
  <si>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</si>
  <si>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</si>
  <si>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</si>
  <si>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</si>
  <si>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</si>
  <si>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</si>
  <si>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</si>
  <si>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</si>
  <si>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</si>
  <si>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</si>
  <si>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</si>
  <si>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</si>
  <si>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</si>
  <si>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</si>
  <si>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</si>
  <si>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</si>
  <si>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</si>
  <si>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</si>
  <si>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</si>
  <si>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</si>
  <si>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</si>
  <si>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</si>
  <si>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</si>
  <si>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</si>
  <si>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</si>
  <si>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</si>
  <si>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</si>
  <si>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</si>
  <si>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</si>
  <si>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</si>
  <si>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</si>
  <si>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</si>
  <si>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</si>
  <si>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</si>
  <si>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</si>
  <si>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</si>
  <si>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</si>
  <si>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</si>
  <si>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</si>
  <si>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</si>
  <si>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</si>
  <si>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</si>
  <si>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</si>
  <si>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</si>
  <si>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</si>
  <si>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</si>
  <si>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</si>
  <si>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</si>
  <si>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</si>
  <si>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</si>
  <si>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</si>
  <si>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</si>
  <si>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</si>
  <si>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</si>
  <si>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</si>
  <si>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</si>
  <si>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</si>
  <si>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</si>
  <si>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</si>
  <si>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</si>
  <si>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</si>
  <si>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</si>
  <si>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</si>
  <si>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</si>
  <si>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</si>
  <si>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</si>
  <si>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</si>
  <si>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</si>
  <si>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</si>
  <si>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</si>
  <si>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</si>
  <si>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</si>
  <si>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</si>
  <si>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</si>
  <si>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</si>
  <si>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</si>
  <si>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</si>
  <si>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</si>
  <si>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</si>
  <si>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</si>
  <si>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</si>
  <si>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</si>
  <si>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</si>
  <si>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</si>
  <si>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</si>
  <si>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</si>
  <si>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</si>
  <si>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</si>
  <si>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</si>
  <si>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</si>
  <si>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</si>
  <si>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</si>
  <si>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</si>
  <si>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</si>
  <si>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</si>
  <si>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</si>
  <si>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</si>
  <si>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</si>
  <si>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</si>
  <si>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</si>
  <si>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</si>
  <si>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</si>
  <si>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</si>
  <si>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</si>
  <si>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</si>
  <si>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</si>
  <si>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</si>
  <si>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</si>
  <si>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</si>
  <si>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</si>
  <si>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</si>
  <si>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</si>
  <si>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</si>
  <si>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</si>
  <si>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</si>
  <si>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</si>
  <si>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</si>
  <si>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</si>
  <si>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</si>
  <si>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</si>
  <si>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</si>
  <si>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</si>
  <si>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</si>
  <si>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</si>
  <si>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</si>
  <si>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</si>
  <si>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</si>
  <si>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</si>
  <si>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</si>
  <si>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</si>
  <si>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</si>
  <si>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</si>
  <si>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</si>
  <si>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</si>
  <si>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</si>
  <si>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</si>
  <si>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</si>
  <si>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</si>
  <si>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</si>
  <si>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</si>
  <si>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</si>
  <si>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</si>
  <si>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</si>
  <si>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</si>
  <si>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</si>
  <si>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</si>
  <si>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</si>
  <si>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</si>
  <si>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</si>
  <si>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</si>
  <si>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</si>
  <si>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</si>
  <si>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</si>
  <si>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</si>
  <si>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</si>
  <si>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</si>
  <si>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</si>
  <si>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</si>
  <si>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</si>
  <si>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</si>
  <si>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</si>
  <si>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</si>
  <si>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</si>
  <si>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</si>
  <si>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</si>
  <si>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</si>
  <si>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</si>
  <si>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</si>
  <si>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</si>
  <si>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</si>
  <si>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</si>
  <si>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</si>
  <si>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</si>
  <si>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</si>
  <si>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</si>
  <si>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</si>
  <si>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</si>
  <si>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</si>
  <si>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</si>
  <si>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</si>
  <si>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</si>
  <si>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</si>
  <si>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</si>
  <si>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</si>
  <si>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</si>
  <si>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</si>
  <si>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</si>
  <si>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</si>
  <si>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</si>
  <si>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</si>
  <si>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</si>
  <si>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</si>
  <si>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</si>
  <si>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</si>
  <si>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</si>
  <si>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</si>
  <si>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</si>
  <si>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</si>
  <si>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</si>
  <si>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</si>
  <si>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</si>
  <si>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</si>
  <si>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</si>
  <si>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</si>
  <si>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</si>
  <si>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</si>
  <si>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</si>
  <si>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</si>
  <si>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</si>
  <si>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</si>
  <si>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</si>
  <si>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</si>
  <si>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</si>
  <si>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</si>
  <si>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</si>
  <si>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</si>
  <si>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</si>
  <si>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</si>
  <si>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</si>
  <si>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</si>
  <si>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</si>
  <si>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</si>
  <si>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</si>
  <si>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</si>
  <si>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</si>
  <si>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</si>
  <si>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</si>
  <si>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</si>
  <si>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</si>
  <si>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</si>
  <si>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</si>
  <si>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</si>
  <si>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</si>
  <si>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</si>
  <si>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</si>
  <si>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</si>
  <si>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</si>
  <si>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</si>
  <si>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</si>
  <si>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</si>
  <si>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</si>
  <si>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</si>
  <si>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</si>
  <si>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</si>
  <si>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</si>
  <si>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</si>
  <si>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</si>
  <si>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</si>
  <si>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</si>
  <si>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</si>
  <si>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</si>
  <si>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</si>
  <si>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</si>
  <si>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</si>
  <si>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</si>
  <si>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</si>
  <si>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</si>
  <si>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</si>
  <si>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</si>
  <si>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</si>
  <si>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</si>
  <si>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</si>
  <si>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</si>
  <si>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</si>
  <si>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</si>
  <si>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</si>
  <si>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</si>
  <si>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</si>
  <si>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</si>
  <si>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</si>
  <si>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</si>
  <si>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</si>
  <si>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</si>
  <si>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</si>
  <si>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</si>
  <si>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</si>
  <si>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</si>
  <si>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</si>
  <si>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</si>
  <si>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</si>
  <si>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</si>
  <si>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</si>
  <si>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</si>
  <si>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</si>
  <si>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</si>
  <si>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</si>
  <si>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</si>
  <si>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</si>
  <si>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</si>
  <si>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</si>
  <si>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</si>
  <si>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</si>
  <si>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</si>
  <si>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</si>
  <si>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</si>
  <si>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</si>
  <si>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</si>
  <si>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</si>
  <si>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</si>
  <si>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</si>
  <si>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</si>
  <si>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</si>
  <si>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</si>
  <si>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</si>
  <si>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</si>
  <si>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</si>
  <si>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</si>
  <si>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</si>
  <si>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</si>
  <si>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</si>
  <si>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</si>
  <si>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</si>
  <si>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</si>
  <si>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</si>
  <si>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</si>
  <si>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</si>
  <si>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</si>
  <si>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</si>
  <si>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</si>
  <si>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</si>
  <si>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</si>
  <si>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</si>
  <si>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</si>
  <si>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</si>
  <si>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</si>
  <si>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</si>
  <si>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</si>
  <si>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</si>
  <si>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</si>
  <si>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</si>
  <si>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</si>
  <si>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</si>
  <si>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</si>
  <si>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</si>
  <si>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</si>
  <si>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</si>
  <si>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</si>
  <si>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</si>
  <si>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</si>
  <si>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</si>
  <si>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</si>
  <si>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</si>
  <si>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</si>
  <si>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</si>
  <si>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</si>
  <si>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</si>
  <si>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</si>
  <si>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</si>
  <si>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</si>
  <si>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</si>
  <si>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</si>
  <si>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</si>
  <si>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</si>
  <si>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</si>
  <si>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</si>
  <si>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</si>
  <si>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</si>
  <si>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</si>
  <si>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</si>
  <si>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</si>
  <si>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</si>
  <si>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</si>
  <si>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</si>
  <si>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</si>
  <si>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</si>
  <si>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</si>
  <si>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</si>
  <si>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</si>
  <si>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</si>
  <si>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</si>
  <si>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</si>
  <si>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</si>
  <si>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</si>
  <si>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</si>
  <si>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</si>
  <si>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</si>
  <si>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</si>
  <si>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</si>
  <si>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</si>
  <si>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</si>
  <si>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</si>
  <si>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</si>
  <si>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</si>
  <si>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</si>
  <si>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</si>
  <si>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</si>
  <si>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</si>
  <si>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</si>
  <si>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</si>
  <si>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</si>
  <si>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</si>
  <si>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</si>
  <si>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</si>
  <si>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</si>
  <si>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</si>
  <si>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</si>
  <si>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</si>
  <si>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</si>
  <si>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</si>
  <si>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</si>
  <si>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</si>
  <si>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</si>
  <si>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</si>
  <si>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</si>
  <si>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</si>
  <si>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</si>
  <si>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</si>
  <si>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</si>
  <si>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</si>
  <si>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</si>
  <si>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</si>
  <si>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</si>
  <si>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</si>
  <si>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</si>
  <si>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</si>
  <si>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</si>
  <si>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</si>
  <si>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</si>
  <si>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</si>
  <si>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</si>
  <si>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</si>
  <si>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</si>
  <si>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</si>
  <si>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</si>
  <si>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</si>
  <si>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</si>
  <si>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</si>
  <si>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</si>
  <si>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</si>
  <si>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</si>
  <si>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</si>
  <si>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</si>
  <si>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</si>
  <si>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</si>
  <si>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</si>
  <si>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</si>
  <si>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</si>
  <si>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</si>
  <si>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</si>
  <si>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</si>
  <si>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</si>
  <si>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</si>
  <si>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</si>
  <si>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</si>
  <si>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</si>
  <si>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</si>
  <si>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</si>
  <si>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</si>
  <si>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</si>
  <si>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</si>
  <si>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</si>
  <si>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</si>
  <si>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</si>
  <si>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</si>
  <si>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</si>
  <si>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</si>
  <si>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</si>
  <si>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</si>
  <si>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</si>
  <si>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</si>
  <si>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</si>
  <si>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</si>
  <si>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</si>
  <si>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</si>
  <si>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</si>
  <si>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</si>
  <si>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</si>
  <si>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</si>
  <si>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</si>
  <si>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</si>
  <si>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</si>
  <si>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</si>
  <si>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</si>
  <si>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</si>
  <si>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</si>
  <si>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</si>
  <si>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</si>
  <si>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</si>
  <si>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</si>
  <si>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</si>
  <si>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</si>
  <si>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</si>
  <si>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</si>
  <si>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</si>
  <si>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</si>
  <si>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</si>
  <si>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</si>
  <si>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</si>
  <si>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</si>
  <si>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</si>
  <si>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</si>
  <si>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</si>
  <si>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</si>
  <si>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</si>
  <si>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</si>
  <si>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</si>
  <si>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</si>
  <si>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</si>
  <si>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</si>
  <si>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</si>
  <si>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</si>
  <si>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</si>
  <si>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</si>
  <si>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</si>
  <si>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</si>
  <si>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</si>
  <si>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</si>
  <si>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</si>
  <si>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</si>
  <si>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</si>
  <si>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</si>
  <si>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</si>
  <si>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</si>
  <si>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</si>
  <si>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</si>
  <si>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</si>
  <si>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</si>
  <si>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</si>
  <si>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</si>
  <si>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</si>
  <si>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</si>
  <si>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</si>
  <si>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</si>
  <si>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</si>
  <si>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</si>
  <si>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</si>
  <si>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</si>
  <si>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</si>
  <si>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</si>
  <si>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</si>
  <si>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</si>
  <si>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</si>
  <si>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</si>
  <si>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</si>
  <si>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</si>
  <si>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</si>
  <si>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</si>
  <si>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</si>
  <si>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</si>
  <si>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</si>
  <si>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</si>
  <si>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</si>
  <si>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</si>
  <si>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</si>
  <si>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</si>
  <si>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</si>
  <si>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</si>
  <si>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</si>
  <si>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</si>
  <si>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</si>
  <si>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</si>
  <si>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</si>
  <si>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</si>
  <si>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</si>
  <si>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</si>
  <si>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</si>
  <si>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</si>
  <si>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</si>
  <si>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</si>
  <si>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</si>
  <si>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</si>
  <si>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</si>
  <si>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</si>
  <si>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</si>
  <si>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</si>
  <si>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</si>
  <si>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</si>
  <si>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</si>
  <si>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</si>
  <si>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</si>
  <si>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</si>
  <si>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</si>
  <si>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</si>
  <si>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</si>
  <si>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</si>
  <si>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</si>
  <si>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</si>
  <si>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</si>
  <si>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</si>
  <si>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</si>
  <si>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</si>
  <si>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</si>
  <si>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</si>
  <si>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</si>
  <si>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</si>
  <si>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</si>
  <si>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</si>
  <si>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</si>
  <si>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</si>
  <si>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</si>
  <si>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</si>
  <si>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</si>
  <si>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</si>
  <si>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</si>
  <si>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</si>
  <si>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</si>
  <si>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</si>
  <si>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</si>
  <si>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</si>
  <si>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</si>
  <si>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</si>
  <si>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</si>
  <si>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</si>
  <si>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</si>
  <si>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</si>
  <si>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</si>
  <si>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</si>
  <si>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</si>
  <si>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</si>
  <si>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</si>
  <si>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</si>
  <si>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</si>
  <si>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</si>
  <si>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</si>
  <si>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</si>
  <si>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</si>
  <si>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</si>
  <si>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</si>
  <si>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</si>
  <si>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</si>
  <si>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</si>
  <si>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</si>
  <si>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</si>
  <si>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</si>
  <si>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</si>
  <si>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</si>
  <si>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</si>
  <si>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</si>
  <si>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</si>
  <si>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</si>
  <si>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</si>
  <si>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</si>
  <si>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</si>
  <si>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</si>
  <si>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</si>
  <si>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</si>
  <si>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</si>
  <si>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</si>
  <si>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</si>
  <si>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</si>
  <si>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</si>
  <si>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</si>
  <si>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</si>
  <si>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</si>
  <si>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</si>
  <si>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</si>
  <si>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</si>
  <si>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</si>
  <si>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</si>
  <si>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</si>
  <si>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</si>
  <si>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</si>
  <si>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</si>
  <si>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</si>
  <si>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</si>
  <si>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</si>
  <si>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</si>
  <si>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</si>
  <si>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</si>
  <si>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</si>
  <si>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</si>
  <si>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</si>
  <si>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</si>
  <si>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</si>
  <si>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</si>
  <si>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</si>
  <si>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</si>
  <si>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</si>
  <si>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</si>
  <si>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</si>
  <si>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</si>
  <si>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</si>
  <si>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</si>
  <si>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</si>
  <si>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</si>
  <si>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</si>
  <si>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</si>
  <si>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</si>
  <si>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</si>
  <si>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</si>
  <si>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</si>
  <si>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</si>
  <si>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</si>
  <si>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</si>
  <si>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</si>
  <si>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</si>
  <si>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</si>
  <si>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</si>
  <si>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</si>
  <si>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</si>
  <si>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</si>
  <si>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</si>
  <si>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</si>
  <si>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</si>
  <si>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</si>
  <si>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</si>
  <si>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</si>
  <si>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</si>
  <si>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</si>
  <si>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</si>
  <si>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</si>
  <si>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</si>
  <si>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</si>
  <si>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</si>
  <si>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</si>
  <si>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</si>
  <si>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</si>
  <si>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</si>
  <si>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</si>
  <si>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</si>
  <si>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</si>
  <si>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</si>
  <si>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</si>
  <si>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</si>
  <si>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</si>
  <si>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</si>
  <si>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</si>
  <si>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</si>
  <si>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</si>
  <si>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</si>
  <si>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</si>
  <si>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</si>
  <si>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</si>
  <si>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</si>
  <si>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</si>
  <si>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</si>
  <si>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</si>
  <si>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</si>
  <si>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</si>
  <si>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</si>
  <si>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</si>
  <si>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</si>
  <si>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</si>
  <si>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</si>
  <si>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</si>
  <si>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</si>
  <si>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</si>
  <si>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</si>
  <si>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</si>
  <si>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</si>
  <si>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</si>
  <si>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</si>
  <si>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</si>
  <si>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</si>
  <si>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</si>
  <si>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</si>
  <si>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</si>
  <si>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</si>
  <si>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</si>
  <si>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</si>
  <si>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</si>
  <si>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</si>
  <si>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</si>
  <si>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</si>
  <si>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</si>
  <si>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</si>
  <si>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</si>
  <si>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</si>
  <si>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</si>
  <si>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</si>
  <si>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</si>
  <si>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</si>
  <si>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</si>
  <si>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</si>
  <si>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</si>
  <si>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</si>
  <si>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</si>
  <si>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</si>
  <si>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</si>
  <si>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</si>
  <si>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</si>
  <si>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</si>
  <si>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</si>
  <si>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</si>
  <si>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</si>
  <si>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</si>
  <si>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</si>
  <si>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</si>
  <si>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</si>
  <si>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</si>
  <si>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</si>
  <si>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</si>
  <si>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</si>
  <si>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</si>
  <si>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</si>
  <si>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</si>
  <si>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</si>
  <si>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</si>
  <si>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</si>
  <si>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</si>
  <si>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</si>
  <si>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</si>
  <si>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</si>
  <si>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</si>
  <si>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</si>
  <si>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</si>
  <si>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</si>
  <si>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</si>
  <si>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</si>
  <si>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</si>
  <si>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</si>
  <si>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</si>
  <si>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</si>
  <si>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</si>
  <si>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</si>
  <si>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</si>
  <si>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</si>
  <si>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</si>
  <si>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</si>
  <si>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</si>
  <si>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</si>
  <si>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</si>
  <si>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</si>
  <si>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</si>
  <si>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</si>
  <si>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</si>
  <si>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</si>
  <si>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</si>
  <si>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</si>
  <si>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</si>
  <si>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</si>
  <si>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</si>
  <si>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</si>
  <si>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</si>
  <si>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</si>
  <si>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</si>
  <si>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</si>
  <si>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</si>
  <si>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</si>
  <si>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</si>
  <si>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</si>
  <si>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</si>
  <si>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</si>
  <si>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</si>
  <si>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</si>
  <si>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</si>
  <si>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</si>
  <si>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</si>
  <si>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</si>
  <si>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</si>
  <si>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</si>
  <si>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</si>
  <si>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</si>
  <si>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</si>
  <si>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</si>
  <si>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</si>
  <si>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</si>
  <si>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</si>
  <si>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</si>
  <si>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</si>
  <si>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</si>
  <si>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</si>
  <si>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</si>
  <si>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</si>
  <si>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</si>
  <si>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</si>
  <si>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</si>
  <si>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</si>
  <si>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</si>
  <si>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</si>
  <si>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</si>
  <si>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</si>
  <si>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</si>
  <si>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</si>
  <si>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</si>
  <si>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</si>
  <si>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</si>
  <si>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</si>
  <si>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</si>
  <si>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</si>
  <si>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</si>
  <si>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</si>
  <si>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</si>
  <si>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</si>
  <si>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</si>
  <si>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</si>
  <si>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</si>
  <si>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</si>
  <si>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</si>
  <si>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</si>
  <si>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</si>
  <si>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</si>
  <si>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</si>
  <si>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</si>
  <si>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</si>
  <si>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</si>
  <si>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</si>
  <si>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</si>
  <si>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</si>
  <si>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</si>
  <si>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</si>
  <si>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</si>
  <si>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</si>
  <si>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</si>
  <si>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</si>
  <si>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</si>
  <si>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</si>
  <si>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</si>
  <si>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</si>
  <si>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</si>
  <si>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</si>
  <si>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</si>
  <si>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</si>
  <si>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</si>
  <si>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</si>
  <si>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</si>
  <si>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</si>
  <si>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</si>
  <si>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</si>
  <si>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</si>
  <si>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</si>
  <si>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</si>
  <si>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</si>
  <si>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</si>
  <si>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</si>
  <si>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</si>
  <si>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</si>
  <si>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</si>
  <si>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</si>
  <si>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</si>
  <si>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</si>
  <si>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</si>
  <si>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</si>
  <si>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</si>
  <si>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</si>
  <si>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</si>
  <si>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</si>
  <si>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</si>
  <si>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</si>
  <si>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</si>
  <si>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</si>
  <si>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</si>
  <si>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</si>
  <si>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</si>
  <si>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</si>
  <si>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</si>
  <si>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</si>
  <si>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</si>
  <si>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</si>
  <si>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</si>
  <si>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</si>
  <si>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</si>
  <si>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</si>
  <si>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</si>
  <si>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</si>
  <si>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</si>
  <si>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</si>
  <si>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</si>
  <si>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</si>
  <si>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</si>
  <si>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</si>
  <si>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</si>
  <si>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</si>
  <si>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</si>
  <si>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</si>
  <si>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</si>
  <si>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</si>
  <si>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</si>
  <si>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</si>
  <si>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</si>
  <si>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</si>
  <si>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</si>
  <si>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</si>
  <si>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</si>
  <si>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</si>
  <si>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</si>
  <si>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</si>
  <si>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</si>
  <si>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</si>
  <si>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</si>
  <si>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</si>
  <si>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</si>
  <si>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</si>
  <si>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</si>
  <si>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</si>
  <si>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</si>
  <si>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</si>
  <si>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</si>
  <si>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</si>
  <si>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</si>
  <si>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</si>
  <si>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</si>
  <si>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</si>
  <si>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</si>
  <si>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</si>
  <si>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</si>
  <si>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</si>
  <si>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</si>
  <si>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</si>
  <si>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</si>
  <si>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</si>
  <si>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</si>
  <si>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</si>
  <si>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</si>
  <si>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</si>
  <si>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</si>
  <si>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</si>
  <si>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</si>
  <si>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</si>
  <si>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</si>
  <si>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</si>
  <si>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</si>
  <si>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</si>
  <si>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</si>
  <si>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</si>
  <si>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</si>
  <si>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</si>
  <si>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</si>
  <si>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</si>
  <si>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</si>
  <si>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</si>
  <si>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</si>
  <si>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</si>
  <si>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</si>
  <si>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</si>
  <si>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</si>
  <si>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</si>
  <si>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</si>
  <si>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</si>
  <si>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</si>
  <si>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</si>
  <si>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</si>
  <si>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</si>
  <si>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</si>
  <si>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</si>
  <si>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</si>
  <si>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</si>
  <si>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</si>
  <si>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</si>
  <si>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</si>
  <si>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</si>
  <si>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</si>
  <si>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</si>
  <si>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</si>
  <si>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</si>
  <si>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</si>
  <si>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</si>
  <si>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</si>
  <si>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</si>
  <si>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</si>
  <si>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</si>
  <si>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</si>
  <si>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</si>
  <si>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</si>
  <si>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</si>
  <si>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</si>
  <si>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</si>
  <si>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</si>
  <si>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</si>
  <si>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</si>
  <si>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</si>
  <si>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</si>
  <si>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</si>
  <si>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</si>
  <si>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</si>
  <si>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</si>
  <si>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</si>
  <si>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</si>
  <si>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</si>
  <si>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</si>
  <si>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</si>
  <si>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</si>
  <si>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</si>
  <si>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</si>
  <si>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</si>
  <si>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</si>
  <si>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</si>
  <si>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</si>
  <si>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</si>
  <si>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</si>
  <si>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</si>
  <si>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</si>
  <si>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</si>
  <si>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</si>
  <si>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</si>
  <si>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</si>
  <si>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</si>
  <si>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</si>
  <si>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</si>
  <si>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</si>
  <si>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</si>
  <si>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</si>
  <si>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</si>
  <si>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</si>
  <si>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</si>
  <si>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</si>
  <si>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</si>
  <si>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</si>
  <si>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</si>
  <si>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</si>
  <si>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</si>
  <si>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</si>
  <si>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</si>
  <si>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</si>
  <si>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</si>
  <si>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</si>
  <si>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</si>
  <si>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</si>
  <si>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</si>
  <si>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</si>
  <si>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</si>
  <si>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</si>
  <si>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</si>
  <si>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</si>
  <si>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</si>
  <si>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</si>
  <si>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</si>
  <si>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</si>
  <si>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</si>
  <si>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</si>
  <si>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</si>
  <si>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</si>
  <si>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</si>
  <si>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</si>
  <si>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</si>
  <si>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</si>
  <si>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</si>
  <si>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</si>
  <si>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</si>
  <si>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</si>
  <si>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</si>
  <si>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</si>
  <si>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</si>
  <si>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</si>
  <si>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</si>
  <si>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</si>
  <si>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</si>
  <si>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</si>
  <si>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</si>
  <si>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</si>
  <si>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</si>
  <si>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</si>
  <si>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</si>
  <si>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</si>
  <si>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</si>
  <si>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</si>
  <si>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</si>
  <si>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</si>
  <si>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</si>
  <si>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</si>
  <si>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</si>
  <si>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</si>
  <si>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</si>
  <si>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</si>
  <si>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</si>
  <si>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</si>
  <si>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</si>
  <si>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</si>
  <si>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</si>
  <si>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</si>
  <si>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</si>
  <si>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</si>
  <si>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</si>
  <si>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</si>
  <si>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</si>
  <si>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</si>
  <si>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</si>
  <si>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</si>
  <si>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</si>
  <si>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</si>
  <si>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</si>
  <si>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</si>
  <si>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</si>
  <si>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</si>
  <si>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</si>
  <si>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</si>
  <si>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</si>
  <si>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</si>
  <si>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</si>
  <si>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</si>
  <si>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</si>
  <si>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</si>
  <si>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</si>
  <si>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</si>
  <si>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</si>
  <si>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</si>
  <si>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</si>
  <si>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</si>
  <si>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</si>
  <si>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</si>
  <si>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</si>
  <si>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</si>
  <si>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</si>
  <si>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</si>
  <si>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</si>
  <si>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</si>
  <si>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</si>
  <si>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</si>
  <si>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</si>
  <si>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</si>
  <si>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</si>
  <si>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</si>
  <si>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</si>
  <si>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</si>
  <si>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</si>
  <si>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</si>
  <si>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</si>
  <si>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</si>
  <si>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</si>
  <si>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</si>
  <si>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</si>
  <si>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</si>
  <si>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</si>
  <si>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</si>
  <si>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</si>
  <si>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</si>
  <si>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</si>
  <si>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</si>
  <si>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</si>
  <si>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</si>
  <si>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</si>
  <si>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</si>
  <si>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</si>
  <si>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</si>
  <si>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</si>
  <si>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</si>
  <si>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</si>
  <si>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</si>
  <si>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</si>
  <si>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</si>
  <si>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</si>
  <si>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</si>
  <si>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</si>
  <si>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</si>
  <si>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</si>
  <si>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</si>
  <si>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</si>
  <si>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</si>
  <si>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</si>
  <si>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</si>
  <si>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</si>
  <si>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</si>
  <si>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</si>
  <si>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</si>
  <si>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</si>
  <si>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</si>
  <si>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</si>
  <si>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</si>
  <si>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</si>
  <si>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</si>
  <si>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</si>
  <si>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</si>
  <si>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</si>
  <si>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</si>
  <si>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</si>
  <si>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</si>
  <si>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</si>
  <si>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</si>
  <si>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</si>
  <si>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</si>
  <si>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</si>
  <si>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</si>
  <si>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</si>
  <si>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</si>
  <si>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</si>
  <si>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</si>
  <si>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</si>
  <si>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</si>
  <si>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</si>
  <si>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</si>
  <si>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</si>
  <si>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</si>
  <si>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</si>
  <si>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</si>
  <si>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</si>
  <si>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</si>
  <si>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</si>
  <si>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</si>
  <si>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</si>
  <si>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</si>
  <si>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</si>
  <si>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</si>
  <si>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</si>
  <si>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</si>
  <si>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</si>
  <si>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</si>
  <si>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</si>
  <si>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</si>
  <si>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</si>
  <si>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</si>
  <si>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</si>
  <si>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</si>
  <si>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</si>
  <si>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</si>
  <si>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</si>
  <si>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</si>
  <si>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</si>
  <si>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</si>
  <si>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</si>
  <si>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</si>
  <si>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</si>
  <si>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</si>
  <si>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</si>
  <si>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</si>
  <si>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</si>
  <si>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</si>
  <si>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</si>
  <si>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</si>
  <si>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</si>
  <si>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</si>
  <si>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</si>
  <si>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</si>
  <si>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</si>
  <si>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</si>
  <si>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</si>
  <si>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</si>
  <si>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</si>
  <si>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</si>
  <si>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</si>
  <si>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</si>
  <si>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</si>
  <si>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</si>
  <si>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</si>
  <si>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</si>
  <si>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</si>
  <si>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</si>
  <si>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</si>
  <si>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</si>
  <si>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</si>
  <si>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</si>
  <si>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</si>
  <si>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</si>
  <si>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</si>
  <si>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</si>
  <si>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</si>
  <si>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</si>
  <si>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</si>
  <si>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</si>
  <si>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</si>
  <si>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</si>
  <si>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</si>
  <si>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</si>
  <si>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</si>
  <si>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</si>
  <si>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</si>
  <si>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</si>
  <si>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</si>
  <si>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</si>
  <si>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</si>
  <si>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</si>
  <si>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</si>
  <si>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</si>
  <si>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</si>
  <si>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</si>
  <si>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</si>
  <si>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</si>
  <si>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</si>
  <si>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</si>
  <si>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</si>
  <si>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</si>
  <si>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</si>
  <si>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</si>
  <si>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</si>
  <si>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</si>
  <si>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</si>
  <si>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</si>
  <si>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</si>
  <si>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</si>
  <si>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</si>
  <si>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</si>
  <si>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</si>
  <si>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</si>
  <si>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</si>
  <si>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</si>
  <si>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</si>
  <si>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</si>
  <si>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</si>
  <si>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</si>
  <si>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</si>
  <si>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</si>
  <si>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</si>
  <si>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</si>
  <si>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</si>
  <si>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</si>
  <si>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</si>
  <si>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</si>
  <si>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</si>
  <si>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</si>
  <si>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</si>
  <si>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</si>
  <si>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</si>
  <si>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</si>
  <si>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</si>
  <si>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</si>
  <si>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</si>
  <si>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</si>
  <si>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</si>
  <si>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</si>
  <si>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</si>
  <si>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</si>
  <si>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</si>
  <si>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</si>
  <si>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</si>
  <si>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</si>
  <si>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</si>
  <si>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</si>
  <si>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</si>
  <si>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</si>
  <si>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</si>
  <si>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</si>
  <si>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</si>
  <si>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</si>
  <si>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</si>
  <si>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</si>
  <si>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</si>
  <si>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</si>
  <si>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</si>
  <si>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</si>
  <si>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</si>
  <si>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</si>
  <si>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</si>
  <si>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</si>
  <si>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</si>
  <si>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</si>
  <si>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</si>
  <si>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</si>
  <si>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</si>
  <si>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</si>
  <si>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</si>
  <si>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</si>
  <si>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</si>
  <si>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</si>
  <si>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</si>
  <si>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</si>
  <si>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</si>
  <si>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</si>
  <si>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</si>
  <si>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</si>
  <si>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</si>
  <si>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</si>
  <si>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</si>
  <si>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</si>
  <si>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</si>
  <si>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</si>
  <si>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</si>
  <si>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</si>
  <si>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</si>
  <si>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</si>
  <si>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</si>
  <si>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</si>
  <si>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</si>
  <si>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</si>
  <si>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</si>
  <si>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</si>
  <si>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</si>
  <si>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</si>
  <si>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</si>
  <si>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</si>
  <si>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</si>
  <si>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</si>
  <si>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</si>
  <si>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</si>
  <si>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</si>
  <si>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</si>
  <si>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</si>
  <si>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</si>
  <si>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</si>
  <si>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</si>
  <si>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</si>
  <si>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</si>
  <si>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</si>
  <si>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</si>
  <si>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</si>
  <si>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</si>
  <si>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</si>
  <si>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</si>
  <si>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</si>
  <si>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</si>
  <si>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</si>
  <si>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</si>
  <si>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</si>
  <si>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</si>
  <si>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</si>
  <si>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</si>
  <si>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</si>
  <si>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</si>
  <si>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</si>
  <si>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</si>
  <si>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</si>
  <si>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</si>
  <si>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</si>
  <si>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</si>
  <si>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</si>
  <si>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</si>
  <si>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</si>
  <si>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</si>
  <si>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</si>
  <si>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</si>
  <si>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</si>
  <si>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</si>
  <si>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</si>
  <si>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</si>
  <si>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</si>
  <si>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</si>
  <si>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</si>
  <si>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</si>
  <si>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</si>
  <si>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</si>
  <si>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</si>
  <si>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</si>
  <si>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</si>
  <si>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</si>
  <si>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</si>
  <si>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</si>
  <si>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</si>
  <si>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</si>
  <si>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</si>
  <si>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</si>
  <si>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</si>
  <si>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</si>
  <si>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</si>
  <si>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</si>
  <si>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</si>
  <si>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</si>
  <si>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</si>
  <si>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</si>
  <si>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</si>
  <si>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</si>
  <si>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</si>
  <si>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</si>
  <si>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</si>
  <si>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</si>
  <si>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</si>
  <si>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</si>
  <si>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</si>
  <si>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</si>
  <si>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</si>
  <si>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</si>
  <si>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</si>
  <si>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</si>
  <si>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</si>
  <si>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</si>
  <si>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</si>
  <si>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</si>
  <si>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</si>
  <si>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</si>
  <si>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</si>
  <si>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</si>
  <si>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</si>
  <si>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</si>
  <si>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</si>
  <si>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</si>
  <si>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</si>
  <si>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</si>
  <si>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</si>
  <si>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</si>
  <si>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</si>
  <si>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</si>
  <si>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</si>
  <si>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</si>
  <si>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</si>
  <si>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</si>
  <si>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</si>
  <si>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</si>
  <si>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</si>
  <si>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</si>
  <si>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</si>
  <si>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</si>
  <si>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</si>
  <si>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</si>
  <si>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</si>
  <si>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</si>
  <si>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</si>
  <si>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</si>
  <si>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</si>
  <si>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</si>
  <si>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</si>
  <si>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</si>
  <si>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</si>
  <si>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</si>
  <si>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</si>
  <si>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</si>
  <si>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</si>
  <si>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</si>
  <si>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</si>
  <si>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</si>
  <si>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</si>
  <si>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</si>
  <si>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</si>
  <si>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</si>
  <si>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</si>
  <si>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</si>
  <si>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</si>
  <si>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</si>
  <si>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</si>
  <si>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</si>
  <si>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</si>
  <si>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</si>
  <si>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</si>
  <si>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</si>
  <si>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</si>
  <si>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</si>
  <si>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</si>
  <si>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</si>
  <si>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</si>
  <si>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</si>
  <si>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</si>
  <si>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</si>
  <si>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</si>
  <si>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</si>
  <si>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</si>
  <si>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</si>
  <si>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</si>
  <si>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</si>
  <si>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</si>
  <si>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</si>
  <si>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</si>
  <si>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</si>
  <si>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</si>
  <si>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</si>
  <si>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</si>
  <si>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</si>
  <si>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</si>
  <si>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</si>
  <si>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</si>
  <si>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</si>
  <si>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</si>
  <si>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</si>
  <si>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</si>
  <si>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</si>
  <si>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</si>
  <si>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</si>
  <si>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</si>
  <si>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</si>
  <si>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</si>
  <si>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</si>
  <si>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</si>
  <si>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</si>
  <si>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</si>
  <si>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</si>
  <si>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</si>
  <si>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</si>
  <si>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</si>
  <si>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</si>
  <si>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</si>
  <si>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</si>
  <si>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</si>
  <si>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</si>
  <si>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</si>
  <si>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</si>
  <si>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</si>
  <si>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</si>
  <si>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</si>
  <si>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</si>
  <si>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</si>
  <si>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</si>
  <si>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</si>
  <si>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</si>
  <si>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</si>
  <si>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</si>
  <si>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</si>
  <si>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</si>
  <si>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</si>
  <si>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</si>
  <si>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</si>
  <si>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</si>
  <si>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</si>
  <si>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</si>
  <si>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</si>
  <si>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</si>
  <si>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</si>
  <si>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</si>
  <si>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</si>
  <si>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</si>
  <si>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</si>
  <si>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</si>
  <si>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</si>
  <si>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</si>
  <si>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</si>
  <si>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</si>
  <si>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</si>
  <si>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</si>
  <si>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</si>
  <si>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</si>
  <si>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</si>
  <si>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</si>
  <si>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</si>
  <si>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</si>
  <si>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</si>
  <si>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</si>
  <si>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</si>
  <si>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</si>
  <si>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</si>
  <si>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</si>
  <si>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</si>
  <si>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</si>
  <si>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</si>
  <si>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</si>
  <si>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</si>
  <si>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</si>
  <si>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</si>
  <si>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</si>
  <si>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</si>
  <si>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</si>
  <si>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</si>
  <si>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</si>
  <si>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</si>
  <si>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</si>
  <si>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</si>
  <si>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</si>
  <si>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</si>
  <si>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</si>
  <si>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</si>
  <si>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</si>
  <si>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</si>
  <si>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</si>
  <si>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</si>
  <si>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</si>
  <si>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</si>
  <si>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</si>
  <si>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</si>
  <si>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</si>
  <si>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</si>
  <si>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</si>
  <si>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</si>
  <si>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</si>
  <si>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</si>
  <si>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</si>
  <si>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</si>
  <si>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</si>
  <si>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</si>
  <si>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</si>
  <si>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</si>
  <si>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</si>
  <si>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</si>
  <si>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</si>
  <si>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</si>
  <si>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</si>
  <si>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</si>
  <si>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</si>
  <si>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</si>
  <si>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</si>
  <si>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</si>
  <si>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</si>
  <si>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</si>
  <si>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</si>
  <si>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</si>
  <si>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</si>
  <si>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</si>
  <si>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</si>
  <si>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</si>
  <si>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</si>
  <si>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</si>
  <si>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</si>
  <si>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</si>
  <si>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</si>
  <si>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</si>
  <si>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</si>
  <si>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</si>
  <si>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</si>
  <si>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</si>
  <si>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</si>
  <si>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</si>
  <si>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</si>
  <si>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</si>
  <si>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</si>
  <si>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</si>
  <si>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</si>
  <si>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</si>
  <si>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</si>
  <si>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</si>
  <si>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</si>
  <si>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</si>
  <si>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</si>
  <si>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</si>
  <si>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</si>
  <si>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</si>
  <si>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</si>
  <si>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</si>
  <si>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</si>
  <si>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</si>
  <si>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</si>
  <si>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</si>
  <si>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</si>
  <si>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</si>
  <si>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</si>
  <si>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</si>
  <si>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</si>
  <si>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</si>
  <si>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</si>
  <si>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</si>
  <si>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</si>
  <si>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</si>
  <si>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</si>
  <si>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</si>
  <si>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</si>
  <si>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</si>
  <si>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</si>
  <si>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</si>
  <si>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</si>
  <si>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</si>
  <si>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</si>
  <si>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</si>
  <si>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</si>
  <si>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</si>
  <si>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</si>
  <si>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</si>
  <si>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</si>
  <si>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</si>
  <si>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</si>
  <si>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</si>
  <si>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</si>
  <si>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</si>
  <si>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</si>
  <si>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</si>
  <si>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</si>
  <si>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</si>
  <si>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</si>
  <si>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</si>
  <si>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</si>
  <si>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</si>
  <si>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</si>
  <si>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</si>
  <si>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</si>
  <si>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</si>
  <si>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</si>
  <si>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</si>
  <si>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</si>
  <si>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</si>
  <si>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</si>
  <si>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</si>
  <si>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</si>
  <si>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</si>
  <si>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</si>
  <si>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</si>
  <si>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</si>
  <si>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</si>
  <si>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</si>
  <si>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</si>
  <si>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</si>
  <si>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</si>
  <si>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</si>
  <si>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</si>
  <si>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</si>
  <si>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</si>
  <si>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</si>
  <si>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</si>
  <si>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</si>
  <si>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</si>
  <si>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</si>
  <si>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</si>
  <si>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</si>
  <si>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</si>
  <si>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</si>
  <si>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</si>
  <si>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</si>
  <si>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</si>
  <si>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</si>
  <si>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</si>
  <si>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</si>
  <si>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</si>
  <si>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</si>
  <si>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</si>
  <si>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</si>
  <si>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</si>
  <si>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</si>
  <si>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</si>
  <si>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</si>
  <si>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</si>
  <si>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</si>
  <si>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</si>
  <si>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</si>
  <si>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</si>
  <si>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</si>
  <si>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</si>
  <si>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</si>
  <si>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</si>
  <si>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</si>
  <si>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</si>
  <si>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</si>
  <si>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</si>
  <si>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</si>
  <si>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</si>
  <si>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</si>
  <si>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</si>
  <si>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</si>
  <si>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</si>
  <si>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</si>
  <si>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</si>
  <si>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</si>
  <si>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</si>
  <si>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</si>
  <si>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</si>
  <si>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</si>
  <si>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</si>
  <si>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</si>
  <si>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</si>
  <si>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</si>
  <si>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</si>
  <si>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</si>
  <si>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</si>
  <si>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</si>
  <si>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</si>
  <si>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</si>
  <si>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</si>
  <si>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</si>
  <si>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</si>
  <si>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</si>
  <si>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</si>
  <si>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</si>
  <si>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</si>
  <si>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</si>
  <si>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</si>
  <si>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</si>
  <si>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</si>
  <si>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</si>
  <si>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</si>
  <si>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</si>
  <si>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</si>
  <si>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</si>
  <si>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</si>
  <si>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</si>
  <si>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</si>
  <si>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</si>
  <si>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</si>
  <si>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</si>
  <si>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</si>
  <si>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</si>
  <si>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</si>
  <si>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</si>
  <si>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</si>
  <si>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</si>
  <si>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</si>
  <si>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</si>
  <si>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</si>
  <si>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</si>
  <si>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</si>
  <si>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</si>
  <si>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</si>
  <si>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</si>
  <si>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</si>
  <si>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</si>
  <si>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</si>
  <si>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</si>
  <si>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</si>
  <si>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</si>
  <si>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</si>
  <si>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</si>
  <si>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</si>
  <si>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</si>
  <si>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</si>
  <si>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</si>
  <si>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</si>
  <si>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</si>
  <si>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</si>
  <si>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</si>
  <si>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</si>
  <si>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</si>
  <si>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</si>
  <si>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</si>
  <si>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</si>
  <si>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</si>
  <si>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</si>
  <si>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</si>
  <si>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</si>
  <si>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</si>
  <si>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</si>
  <si>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</si>
  <si>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</si>
  <si>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</si>
  <si>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</si>
  <si>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</si>
  <si>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</si>
  <si>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</si>
  <si>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</si>
  <si>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</si>
  <si>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</si>
  <si>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</si>
  <si>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</si>
  <si>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</si>
  <si>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</si>
  <si>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</si>
  <si>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</si>
  <si>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</si>
  <si>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</si>
  <si>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</si>
  <si>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</si>
  <si>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</si>
  <si>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</si>
  <si>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</si>
  <si>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</si>
  <si>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</si>
  <si>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</si>
  <si>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</si>
  <si>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</si>
  <si>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</si>
  <si>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</si>
  <si>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</si>
  <si>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</si>
  <si>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</si>
  <si>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</si>
  <si>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</si>
  <si>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</si>
  <si>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</si>
  <si>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</si>
  <si>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</si>
  <si>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</si>
  <si>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</si>
  <si>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</si>
  <si>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</si>
  <si>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</si>
  <si>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</si>
  <si>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</si>
  <si>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</si>
  <si>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</si>
  <si>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</si>
  <si>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</si>
  <si>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</si>
  <si>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</si>
  <si>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</si>
  <si>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</si>
  <si>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</si>
  <si>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</si>
  <si>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</si>
  <si>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</si>
  <si>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</si>
  <si>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</si>
  <si>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</si>
  <si>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</si>
  <si>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</si>
  <si>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</si>
  <si>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</si>
  <si>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</si>
  <si>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</si>
  <si>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</si>
  <si>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</si>
  <si>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</si>
  <si>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</si>
  <si>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</si>
  <si>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</si>
  <si>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</si>
  <si>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</si>
  <si>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</si>
  <si>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</si>
  <si>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</si>
  <si>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</si>
  <si>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</si>
  <si>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</si>
  <si>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</si>
  <si>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</si>
  <si>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</si>
  <si>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</si>
  <si>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</si>
  <si>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</si>
  <si>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</si>
  <si>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</si>
  <si>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</si>
  <si>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</si>
  <si>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</si>
  <si>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</si>
  <si>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</si>
  <si>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</si>
  <si>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</si>
  <si>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</si>
  <si>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</si>
  <si>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</si>
  <si>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</si>
  <si>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</si>
  <si>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</si>
  <si>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</si>
  <si>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</si>
  <si>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</si>
  <si>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</si>
  <si>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</si>
  <si>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</si>
  <si>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</si>
  <si>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</si>
  <si>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</si>
  <si>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</si>
  <si>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</si>
  <si>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</si>
  <si>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</si>
  <si>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</si>
  <si>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</si>
  <si>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</si>
  <si>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</si>
  <si>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</si>
  <si>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</si>
  <si>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</si>
  <si>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</si>
  <si>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</si>
  <si>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</si>
  <si>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</si>
  <si>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</si>
  <si>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</si>
  <si>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</si>
  <si>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</si>
  <si>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</si>
  <si>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</si>
  <si>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</si>
  <si>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</si>
  <si>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</si>
  <si>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</si>
  <si>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</si>
  <si>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</si>
  <si>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</si>
  <si>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</si>
  <si>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</si>
  <si>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</si>
  <si>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</si>
  <si>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</si>
  <si>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</si>
  <si>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</si>
  <si>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</si>
  <si>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</si>
  <si>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</si>
  <si>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</si>
  <si>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</si>
  <si>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</si>
  <si>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</si>
  <si>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</si>
  <si>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</si>
  <si>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</si>
  <si>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</si>
  <si>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</si>
  <si>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</si>
  <si>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</si>
  <si>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</si>
  <si>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</si>
  <si>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</si>
  <si>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</si>
  <si>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</si>
  <si>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</si>
  <si>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</si>
  <si>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</si>
  <si>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</si>
  <si>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</si>
  <si>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</si>
  <si>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</si>
  <si>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</si>
  <si>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</si>
  <si>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</si>
  <si>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</si>
  <si>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</si>
  <si>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</si>
  <si>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</si>
  <si>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</si>
  <si>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</si>
  <si>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</si>
  <si>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</si>
  <si>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</si>
  <si>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</si>
  <si>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</si>
  <si>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</si>
  <si>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</si>
  <si>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</si>
  <si>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</si>
  <si>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</si>
  <si>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</si>
  <si>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</si>
  <si>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</si>
  <si>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</si>
  <si>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</si>
  <si>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</si>
  <si>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</si>
  <si>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</si>
  <si>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</si>
  <si>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</si>
  <si>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</si>
  <si>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</si>
  <si>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</si>
  <si>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</si>
  <si>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</si>
  <si>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</si>
  <si>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</si>
  <si>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</si>
  <si>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</si>
  <si>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</si>
  <si>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</si>
  <si>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</si>
  <si>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</si>
  <si>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</si>
  <si>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</si>
  <si>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</si>
  <si>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</si>
  <si>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</si>
  <si>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</si>
  <si>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</si>
  <si>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</si>
  <si>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</si>
  <si>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</si>
  <si>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</si>
  <si>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</si>
  <si>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</si>
  <si>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</si>
  <si>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</si>
  <si>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</si>
  <si>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</si>
  <si>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</si>
  <si>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</si>
  <si>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</si>
  <si>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</si>
  <si>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</si>
  <si>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</si>
  <si>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</si>
  <si>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</si>
  <si>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</si>
  <si>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</si>
  <si>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</si>
  <si>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</si>
  <si>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</si>
  <si>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</si>
  <si>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</si>
  <si>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</si>
  <si>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</si>
  <si>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</si>
  <si>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</si>
  <si>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</si>
  <si>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</si>
  <si>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</si>
  <si>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</si>
  <si>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</si>
  <si>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</si>
  <si>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</si>
  <si>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</si>
  <si>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</si>
  <si>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</si>
  <si>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</si>
  <si>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</si>
  <si>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</si>
  <si>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</si>
  <si>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</si>
  <si>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</si>
  <si>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</si>
  <si>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</si>
  <si>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</si>
  <si>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</si>
  <si>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</si>
  <si>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</si>
  <si>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</si>
  <si>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</si>
  <si>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</si>
  <si>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</si>
  <si>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</si>
  <si>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</si>
  <si>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</si>
  <si>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</si>
  <si>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</si>
  <si>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</si>
  <si>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</si>
  <si>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</si>
  <si>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</si>
  <si>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</si>
  <si>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</si>
  <si>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</si>
  <si>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</si>
  <si>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</si>
  <si>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</si>
  <si>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</si>
  <si>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</si>
  <si>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</si>
  <si>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</si>
  <si>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</si>
  <si>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</si>
  <si>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</si>
  <si>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</si>
  <si>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</si>
  <si>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</si>
  <si>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</si>
  <si>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</si>
  <si>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</si>
  <si>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</si>
  <si>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</si>
  <si>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</si>
  <si>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</si>
  <si>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</si>
  <si>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</si>
  <si>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</si>
  <si>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</si>
  <si>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</si>
  <si>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</si>
  <si>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</si>
  <si>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</si>
  <si>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</si>
  <si>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</si>
  <si>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</si>
  <si>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</si>
  <si>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</si>
  <si>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</si>
  <si>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</si>
  <si>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</si>
  <si>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</si>
  <si>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</si>
  <si>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</si>
  <si>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</si>
  <si>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</si>
  <si>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</si>
  <si>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</si>
  <si>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</si>
  <si>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</si>
  <si>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</si>
  <si>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</si>
  <si>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</si>
  <si>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</si>
  <si>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</si>
  <si>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</si>
  <si>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</si>
  <si>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</si>
  <si>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</si>
  <si>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</si>
  <si>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</si>
  <si>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</si>
  <si>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</si>
  <si>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</si>
  <si>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</si>
  <si>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</si>
  <si>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</si>
  <si>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</si>
  <si>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</si>
  <si>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</si>
  <si>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</si>
  <si>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</si>
  <si>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</si>
  <si>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</si>
  <si>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</si>
  <si>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</si>
  <si>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</si>
  <si>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</si>
  <si>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</si>
  <si>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</si>
  <si>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</si>
  <si>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</si>
  <si>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</si>
  <si>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</si>
  <si>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</si>
  <si>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</si>
  <si>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</si>
  <si>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</si>
  <si>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</si>
  <si>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</si>
  <si>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</si>
  <si>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</si>
  <si>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</si>
  <si>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</si>
  <si>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</si>
  <si>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</si>
  <si>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</si>
  <si>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</si>
  <si>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</si>
  <si>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</si>
  <si>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</si>
  <si>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</si>
  <si>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</si>
  <si>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</si>
  <si>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</si>
  <si>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</si>
  <si>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</si>
  <si>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</si>
  <si>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</si>
  <si>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</si>
  <si>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</si>
  <si>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</si>
  <si>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</si>
  <si>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</si>
  <si>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</si>
  <si>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</si>
  <si>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</si>
  <si>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</si>
  <si>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</si>
  <si>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</si>
  <si>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</si>
  <si>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</si>
  <si>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</si>
  <si>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</si>
  <si>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</si>
  <si>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</si>
  <si>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</si>
  <si>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</si>
  <si>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</si>
  <si>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</si>
  <si>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</si>
  <si>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</si>
  <si>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</si>
  <si>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</si>
  <si>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</si>
  <si>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</si>
  <si>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</si>
  <si>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</si>
  <si>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</si>
  <si>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</si>
  <si>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</si>
  <si>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</si>
  <si>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</si>
  <si>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</si>
  <si>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</si>
  <si>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</si>
  <si>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</si>
  <si>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</si>
  <si>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</si>
  <si>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</si>
  <si>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</si>
  <si>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</si>
  <si>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</si>
  <si>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</si>
  <si>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</si>
  <si>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</si>
  <si>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</si>
  <si>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</si>
  <si>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</si>
  <si>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</si>
  <si>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</si>
  <si>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</si>
  <si>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</si>
  <si>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</si>
  <si>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</si>
  <si>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</si>
  <si>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</si>
  <si>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</si>
  <si>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</si>
  <si>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</si>
  <si>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</si>
  <si>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</si>
  <si>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</si>
  <si>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</si>
  <si>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</si>
  <si>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</si>
  <si>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</si>
  <si>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</si>
  <si>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</si>
  <si>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</si>
  <si>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</si>
  <si>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</si>
  <si>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</si>
  <si>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</si>
  <si>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</si>
  <si>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</si>
  <si>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</si>
  <si>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</si>
  <si>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</si>
  <si>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</si>
  <si>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</si>
  <si>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</si>
  <si>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</si>
  <si>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</si>
  <si>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</si>
  <si>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</si>
  <si>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</si>
  <si>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</si>
  <si>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</si>
  <si>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</si>
  <si>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</si>
  <si>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</si>
  <si>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</si>
  <si>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</si>
  <si>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</si>
  <si>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</si>
  <si>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</si>
  <si>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</si>
  <si>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</si>
  <si>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</si>
  <si>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</si>
  <si>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</si>
  <si>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</si>
  <si>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</si>
  <si>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</si>
  <si>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</si>
  <si>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</si>
  <si>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</si>
  <si>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</si>
  <si>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</si>
  <si>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</si>
  <si>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</si>
  <si>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</si>
  <si>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</si>
  <si>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</si>
  <si>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</si>
  <si>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</si>
  <si>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</si>
  <si>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</si>
  <si>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</si>
  <si>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</si>
  <si>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</si>
  <si>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</si>
  <si>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</si>
  <si>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</si>
  <si>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</si>
  <si>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</si>
  <si>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</si>
  <si>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</si>
  <si>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</si>
  <si>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</si>
  <si>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</si>
  <si>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</si>
  <si>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</si>
  <si>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</si>
  <si>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</si>
  <si>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</si>
  <si>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</si>
  <si>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</si>
  <si>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</si>
  <si>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</si>
  <si>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</si>
  <si>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</si>
  <si>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</si>
  <si>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</si>
  <si>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</si>
  <si>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</si>
  <si>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</si>
  <si>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</si>
  <si>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</si>
  <si>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</si>
  <si>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</si>
  <si>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</si>
  <si>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</si>
  <si>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</si>
  <si>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</si>
  <si>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</si>
  <si>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</si>
  <si>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</si>
  <si>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</si>
  <si>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</si>
  <si>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</si>
  <si>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</si>
  <si>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</si>
  <si>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</si>
  <si>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</si>
  <si>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</si>
  <si>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</si>
  <si>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</si>
  <si>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</si>
  <si>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</si>
  <si>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</si>
  <si>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</si>
  <si>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</si>
  <si>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</si>
  <si>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</si>
  <si>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</si>
  <si>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</si>
  <si>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</si>
  <si>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</si>
  <si>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</si>
  <si>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</si>
  <si>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</si>
  <si>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</si>
  <si>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</si>
  <si>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</si>
  <si>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</si>
  <si>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</si>
  <si>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</si>
  <si>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</si>
  <si>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</si>
  <si>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</si>
  <si>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</si>
  <si>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</si>
  <si>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</si>
  <si>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</si>
  <si>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</si>
  <si>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</si>
  <si>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</si>
  <si>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</si>
  <si>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</si>
  <si>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</si>
  <si>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</si>
  <si>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</si>
  <si>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</si>
  <si>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</si>
  <si>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</si>
  <si>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</si>
  <si>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</si>
  <si>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</si>
  <si>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</si>
  <si>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</si>
  <si>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</si>
  <si>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</si>
  <si>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</si>
  <si>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</si>
  <si>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</si>
  <si>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</si>
  <si>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</si>
  <si>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</si>
  <si>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</si>
  <si>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</si>
  <si>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</si>
  <si>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</si>
  <si>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</si>
  <si>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</si>
  <si>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</si>
  <si>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</si>
  <si>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</si>
  <si>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</si>
  <si>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</si>
  <si>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</si>
  <si>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</si>
  <si>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</si>
  <si>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</si>
  <si>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</si>
  <si>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</si>
  <si>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</si>
  <si>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</si>
  <si>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</si>
  <si>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</si>
  <si>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</si>
  <si>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</si>
  <si>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</si>
  <si>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</si>
  <si>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</si>
  <si>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</si>
  <si>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</si>
  <si>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</si>
  <si>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</si>
  <si>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</si>
  <si>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</si>
  <si>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</si>
  <si>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</si>
  <si>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</si>
  <si>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</si>
  <si>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</si>
  <si>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</si>
  <si>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</si>
  <si>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</si>
  <si>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</si>
  <si>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</si>
  <si>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</si>
  <si>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</si>
  <si>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</si>
  <si>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</si>
  <si>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</si>
  <si>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</si>
  <si>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</si>
  <si>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</si>
  <si>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</si>
  <si>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</si>
  <si>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</si>
  <si>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</si>
  <si>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</si>
  <si>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</si>
  <si>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</si>
  <si>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</si>
  <si>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</si>
  <si>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</si>
  <si>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</si>
  <si>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</si>
  <si>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</si>
  <si>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</si>
  <si>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</si>
  <si>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</si>
  <si>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</si>
  <si>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</si>
  <si>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</si>
  <si>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</si>
  <si>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</si>
  <si>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</si>
  <si>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</si>
  <si>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</si>
  <si>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</si>
  <si>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</si>
  <si>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</si>
  <si>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</si>
  <si>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</si>
  <si>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</si>
  <si>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</si>
  <si>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</si>
  <si>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</si>
  <si>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</si>
  <si>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</si>
  <si>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</si>
  <si>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</si>
  <si>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</si>
  <si>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</si>
  <si>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</si>
  <si>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</si>
  <si>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</si>
  <si>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</si>
  <si>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</si>
  <si>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</si>
  <si>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</si>
  <si>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</si>
  <si>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</si>
  <si>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</si>
  <si>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</si>
  <si>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</si>
  <si>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</si>
  <si>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</si>
  <si>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</si>
  <si>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</si>
  <si>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</si>
  <si>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</si>
  <si>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</si>
  <si>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</si>
  <si>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</si>
  <si>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</si>
  <si>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</si>
  <si>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</si>
  <si>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</si>
  <si>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</si>
  <si>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</si>
  <si>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</si>
  <si>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</si>
  <si>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</si>
  <si>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</si>
  <si>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</si>
  <si>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</si>
  <si>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</si>
  <si>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</si>
  <si>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</si>
  <si>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</si>
  <si>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</si>
  <si>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</si>
  <si>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</si>
  <si>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</si>
  <si>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</si>
  <si>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</si>
  <si>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</si>
  <si>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</si>
  <si>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</si>
  <si>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</si>
  <si>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</si>
  <si>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</si>
  <si>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</si>
  <si>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</si>
  <si>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</si>
  <si>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</si>
  <si>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</si>
  <si>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</si>
  <si>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</si>
  <si>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</si>
  <si>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</si>
  <si>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</si>
  <si>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</si>
  <si>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</si>
  <si>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</si>
  <si>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</si>
  <si>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</si>
  <si>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</si>
  <si>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</si>
  <si>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</si>
  <si>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</si>
  <si>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</si>
  <si>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</si>
  <si>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</si>
  <si>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</si>
  <si>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</si>
  <si>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</si>
  <si>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</si>
  <si>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</si>
  <si>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</si>
  <si>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</si>
  <si>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</si>
  <si>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</si>
  <si>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</si>
  <si>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</si>
  <si>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</si>
  <si>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</si>
  <si>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</si>
  <si>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</si>
  <si>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</si>
  <si>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</si>
  <si>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</si>
  <si>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</si>
  <si>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</si>
  <si>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</si>
  <si>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</si>
  <si>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</si>
  <si>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</si>
  <si>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</si>
  <si>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</si>
  <si>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</si>
  <si>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</si>
  <si>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</si>
  <si>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</si>
  <si>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</si>
  <si>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</si>
  <si>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</si>
  <si>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</si>
  <si>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</si>
  <si>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</si>
  <si>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</si>
  <si>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</si>
  <si>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</si>
  <si>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</si>
  <si>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</si>
  <si>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</si>
  <si>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</si>
  <si>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</si>
  <si>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</si>
  <si>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</si>
  <si>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</si>
  <si>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</si>
  <si>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</si>
  <si>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</si>
  <si>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</si>
  <si>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</si>
  <si>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</si>
  <si>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</si>
  <si>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</si>
  <si>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</si>
  <si>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</si>
  <si>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</si>
  <si>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</si>
  <si>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</si>
  <si>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</si>
  <si>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</si>
  <si>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</si>
  <si>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</si>
  <si>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</si>
  <si>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</si>
  <si>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</si>
  <si>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</si>
  <si>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</si>
  <si>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</si>
  <si>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</si>
  <si>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</si>
  <si>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</si>
  <si>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</si>
  <si>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</si>
  <si>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</si>
  <si>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</si>
  <si>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</si>
  <si>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</si>
  <si>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</si>
  <si>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</si>
  <si>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</si>
  <si>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</si>
  <si>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</si>
  <si>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</si>
  <si>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</si>
  <si>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</si>
  <si>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</si>
  <si>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</si>
  <si>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</si>
  <si>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</si>
  <si>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</si>
  <si>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</si>
  <si>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</si>
  <si>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</si>
  <si>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</si>
  <si>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</si>
  <si>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</si>
  <si>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</si>
  <si>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</si>
  <si>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</si>
  <si>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</si>
  <si>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</si>
  <si>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</si>
  <si>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</si>
  <si>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</si>
  <si>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</si>
  <si>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</si>
  <si>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</si>
  <si>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</si>
  <si>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</si>
  <si>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</si>
  <si>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</si>
  <si>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</si>
  <si>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</si>
  <si>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</si>
  <si>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</si>
  <si>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</si>
  <si>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</si>
  <si>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</si>
  <si>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</si>
  <si>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</si>
  <si>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</si>
  <si>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</si>
  <si>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</si>
  <si>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</si>
  <si>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</si>
  <si>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</si>
  <si>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</si>
  <si>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</si>
  <si>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</si>
  <si>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</si>
  <si>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</si>
  <si>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</si>
  <si>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</si>
  <si>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</si>
  <si>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</si>
  <si>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</si>
  <si>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</si>
  <si>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</si>
  <si>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</si>
  <si>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</si>
  <si>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</si>
  <si>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</si>
  <si>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</si>
  <si>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</si>
  <si>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</si>
  <si>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</si>
  <si>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</si>
  <si>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</si>
  <si>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</si>
  <si>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</si>
  <si>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</si>
  <si>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</si>
  <si>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</si>
  <si>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</si>
  <si>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</si>
  <si>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</si>
  <si>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</si>
  <si>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</si>
  <si>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</si>
  <si>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</si>
  <si>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</si>
  <si>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</si>
  <si>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</si>
  <si>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</si>
  <si>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</si>
  <si>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</si>
  <si>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</si>
  <si>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</si>
  <si>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</si>
  <si>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</si>
  <si>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</si>
  <si>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</si>
  <si>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</si>
  <si>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</si>
  <si>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</si>
  <si>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</si>
  <si>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</si>
  <si>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</si>
  <si>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</si>
  <si>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</si>
  <si>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</si>
  <si>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</si>
  <si>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</si>
  <si>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</si>
  <si>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</si>
  <si>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</si>
  <si>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</si>
  <si>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</si>
  <si>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</si>
  <si>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</si>
  <si>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</si>
  <si>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</si>
  <si>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</si>
  <si>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</si>
  <si>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</si>
  <si>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</si>
  <si>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</si>
  <si>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</si>
  <si>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</si>
  <si>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</si>
  <si>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</si>
  <si>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</si>
  <si>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</si>
  <si>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</si>
  <si>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</si>
  <si>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</si>
  <si>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</si>
  <si>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</si>
  <si>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</si>
  <si>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</si>
  <si>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</si>
  <si>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</si>
  <si>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</si>
  <si>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</si>
  <si>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</si>
  <si>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</si>
  <si>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</si>
  <si>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</si>
  <si>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</si>
  <si>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</si>
  <si>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</si>
  <si>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</si>
  <si>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</si>
  <si>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</si>
  <si>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</si>
  <si>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</si>
  <si>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</si>
  <si>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</si>
  <si>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</si>
  <si>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</si>
  <si>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</si>
  <si>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</si>
  <si>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</si>
  <si>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</si>
  <si>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</si>
  <si>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</si>
  <si>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</si>
  <si>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</si>
  <si>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</si>
  <si>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</si>
  <si>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</si>
  <si>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</si>
  <si>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</si>
  <si>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</si>
  <si>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</si>
  <si>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</si>
  <si>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</si>
  <si>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</si>
  <si>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</si>
  <si>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</si>
  <si>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</si>
  <si>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</si>
  <si>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</si>
  <si>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</si>
  <si>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</si>
  <si>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</si>
  <si>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</si>
  <si>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</si>
  <si>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</si>
  <si>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</si>
  <si>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</si>
  <si>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</si>
  <si>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</si>
  <si>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</si>
  <si>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</si>
  <si>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</si>
  <si>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</si>
  <si>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</si>
  <si>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</si>
  <si>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</si>
  <si>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</si>
  <si>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</si>
  <si>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</si>
  <si>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</si>
  <si>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</si>
  <si>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</si>
  <si>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</si>
  <si>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</si>
  <si>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</si>
  <si>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</si>
  <si>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</si>
  <si>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</si>
  <si>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</si>
  <si>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</si>
  <si>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</si>
  <si>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</si>
  <si>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</si>
  <si>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</si>
  <si>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</si>
  <si>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</si>
  <si>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</si>
  <si>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</si>
  <si>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</si>
  <si>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</si>
  <si>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</si>
  <si>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</si>
  <si>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</si>
  <si>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</si>
  <si>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</si>
  <si>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</si>
  <si>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</si>
  <si>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</si>
  <si>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</si>
  <si>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</si>
  <si>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</si>
  <si>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</si>
  <si>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</si>
  <si>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</si>
  <si>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</si>
  <si>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</si>
  <si>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</si>
  <si>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</si>
  <si>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</si>
  <si>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</si>
  <si>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</si>
  <si>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</si>
  <si>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</si>
  <si>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</si>
  <si>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</si>
  <si>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</si>
  <si>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</si>
  <si>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</si>
  <si>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</si>
  <si>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</si>
  <si>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</si>
  <si>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</si>
  <si>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</si>
  <si>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</si>
  <si>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</si>
  <si>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</si>
  <si>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</si>
  <si>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</si>
  <si>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</si>
  <si>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</si>
  <si>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</si>
  <si>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</si>
  <si>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</si>
  <si>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</si>
  <si>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</si>
  <si>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</si>
  <si>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</si>
  <si>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</si>
  <si>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</si>
  <si>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</si>
  <si>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</si>
  <si>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</si>
  <si>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</si>
  <si>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</si>
  <si>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</si>
  <si>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</si>
  <si>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</si>
  <si>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</si>
  <si>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</si>
  <si>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</si>
  <si>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</si>
  <si>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</si>
  <si>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</si>
  <si>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</si>
  <si>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</si>
  <si>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</si>
  <si>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</si>
  <si>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</si>
  <si>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</si>
  <si>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</si>
  <si>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</si>
  <si>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</si>
  <si>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</si>
  <si>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</si>
  <si>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</si>
  <si>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</si>
  <si>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</si>
  <si>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</si>
  <si>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</si>
  <si>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</si>
  <si>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</si>
  <si>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</si>
  <si>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</si>
  <si>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</si>
  <si>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</si>
  <si>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</si>
  <si>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</si>
  <si>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</si>
  <si>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</si>
  <si>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</si>
  <si>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</si>
  <si>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</si>
  <si>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</si>
  <si>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</si>
  <si>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</si>
  <si>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</si>
  <si>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</si>
  <si>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</si>
  <si>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</si>
  <si>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</si>
  <si>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</si>
  <si>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</si>
  <si>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</si>
  <si>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</si>
  <si>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</si>
  <si>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</si>
  <si>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</si>
  <si>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</si>
  <si>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</si>
  <si>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</si>
  <si>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</si>
  <si>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</si>
  <si>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</si>
  <si>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</si>
  <si>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</si>
  <si>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</si>
  <si>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</si>
  <si>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</si>
  <si>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</si>
  <si>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</si>
  <si>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</si>
  <si>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</si>
  <si>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</si>
  <si>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</si>
  <si>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</si>
  <si>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</si>
  <si>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</si>
  <si>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</si>
  <si>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</si>
  <si>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</si>
  <si>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</si>
  <si>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</si>
  <si>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</si>
  <si>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</si>
  <si>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</si>
  <si>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</si>
  <si>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</si>
  <si>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</si>
  <si>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</si>
  <si>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</si>
  <si>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</si>
  <si>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</si>
  <si>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</si>
  <si>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</si>
  <si>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</si>
  <si>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</si>
  <si>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</si>
  <si>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</si>
  <si>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</si>
  <si>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</si>
  <si>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</si>
  <si>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</si>
  <si>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</si>
  <si>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</si>
  <si>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</si>
  <si>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</si>
  <si>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</si>
  <si>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</si>
  <si>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</si>
  <si>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</si>
  <si>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</si>
  <si>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</si>
  <si>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</si>
  <si>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</si>
  <si>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</si>
  <si>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</si>
  <si>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</si>
  <si>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</si>
  <si>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</si>
  <si>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</si>
  <si>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</si>
  <si>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</si>
  <si>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</si>
  <si>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</si>
  <si>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</si>
  <si>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</si>
  <si>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</si>
  <si>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</si>
  <si>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</si>
  <si>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</si>
  <si>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</si>
  <si>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</si>
  <si>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</si>
  <si>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</si>
  <si>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</si>
  <si>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</si>
  <si>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</si>
  <si>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</si>
  <si>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</si>
  <si>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</si>
  <si>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</si>
  <si>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</si>
  <si>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</si>
  <si>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</si>
  <si>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</si>
  <si>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</si>
  <si>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</si>
  <si>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</si>
  <si>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</si>
  <si>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</si>
  <si>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</si>
  <si>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</si>
  <si>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</si>
  <si>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</si>
  <si>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</si>
  <si>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</si>
  <si>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</si>
  <si>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</si>
  <si>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</si>
  <si>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</si>
  <si>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</si>
  <si>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</si>
  <si>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</si>
  <si>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</si>
  <si>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</si>
  <si>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</si>
  <si>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</si>
  <si>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</si>
  <si>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</si>
  <si>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</si>
  <si>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</si>
  <si>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</si>
  <si>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</si>
  <si>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</si>
  <si>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</si>
  <si>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</si>
  <si>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</si>
  <si>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</si>
  <si>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</si>
  <si>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</si>
  <si>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</si>
  <si>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</si>
  <si>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</si>
  <si>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</si>
  <si>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</si>
  <si>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</si>
  <si>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</si>
  <si>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</si>
  <si>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</si>
  <si>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</si>
  <si>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</si>
  <si>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</si>
  <si>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</si>
  <si>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</si>
  <si>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</si>
  <si>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</si>
  <si>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</si>
  <si>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</si>
  <si>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</si>
  <si>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</si>
  <si>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</si>
  <si>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</si>
  <si>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</si>
  <si>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</si>
  <si>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</si>
  <si>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</si>
  <si>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</si>
  <si>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</si>
  <si>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</si>
  <si>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</si>
  <si>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</si>
  <si>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</si>
  <si>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</si>
  <si>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</si>
  <si>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</si>
  <si>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</si>
  <si>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</si>
  <si>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</si>
  <si>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</si>
  <si>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</si>
  <si>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</si>
  <si>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</si>
  <si>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</si>
  <si>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</si>
  <si>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</si>
  <si>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</si>
  <si>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</si>
  <si>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</si>
  <si>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</si>
  <si>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</si>
  <si>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</si>
  <si>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</si>
  <si>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</si>
  <si>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</si>
  <si>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</si>
  <si>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</si>
  <si>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</si>
  <si>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</si>
  <si>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</si>
  <si>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</si>
  <si>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</si>
  <si>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</si>
  <si>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</si>
  <si>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</si>
  <si>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</si>
  <si>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</si>
  <si>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</si>
  <si>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</si>
  <si>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</si>
  <si>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</si>
  <si>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</si>
  <si>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</si>
  <si>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</si>
  <si>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</si>
  <si>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</si>
  <si>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</si>
  <si>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</si>
  <si>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</si>
  <si>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</si>
  <si>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</si>
  <si>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</si>
  <si>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</si>
  <si>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</si>
  <si>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</si>
  <si>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</si>
  <si>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</si>
  <si>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</si>
  <si>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</si>
  <si>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</si>
  <si>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</si>
  <si>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</si>
  <si>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</si>
  <si>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</si>
  <si>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</si>
  <si>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</si>
  <si>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</si>
  <si>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</si>
  <si>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</si>
  <si>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</si>
  <si>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</si>
  <si>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</si>
  <si>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</si>
  <si>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</si>
  <si>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</si>
  <si>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</si>
  <si>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</si>
  <si>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</si>
  <si>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</si>
  <si>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</si>
  <si>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</si>
  <si>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</si>
  <si>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</si>
  <si>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</si>
  <si>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</si>
  <si>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</si>
  <si>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</si>
  <si>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</si>
  <si>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</si>
  <si>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</si>
  <si>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</si>
  <si>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</si>
  <si>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</si>
  <si>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</si>
  <si>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</si>
  <si>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</si>
  <si>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</si>
  <si>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</si>
  <si>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</si>
  <si>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</si>
  <si>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</si>
  <si>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</si>
  <si>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</si>
  <si>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</si>
  <si>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</si>
  <si>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</si>
  <si>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</si>
  <si>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</si>
  <si>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</si>
  <si>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</si>
  <si>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</si>
  <si>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</si>
  <si>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</si>
  <si>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</si>
  <si>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</si>
  <si>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</si>
  <si>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</si>
  <si>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</si>
  <si>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</si>
  <si>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</si>
  <si>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</si>
  <si>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</si>
  <si>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</si>
  <si>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</si>
  <si>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</si>
  <si>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</si>
  <si>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</si>
  <si>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</si>
  <si>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</si>
  <si>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</si>
  <si>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</si>
  <si>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</si>
  <si>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</si>
  <si>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</si>
  <si>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</si>
  <si>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</si>
  <si>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</si>
  <si>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</si>
  <si>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</si>
  <si>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</si>
  <si>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</si>
  <si>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</si>
  <si>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</si>
  <si>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</si>
  <si>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</si>
  <si>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</si>
  <si>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</si>
  <si>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</si>
  <si>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</si>
  <si>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</si>
  <si>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</si>
  <si>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</si>
  <si>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</si>
  <si>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</si>
  <si>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</si>
  <si>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</si>
  <si>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</si>
  <si>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</si>
  <si>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</si>
  <si>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</si>
  <si>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</si>
  <si>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</si>
  <si>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</si>
  <si>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</si>
  <si>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</si>
  <si>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</si>
  <si>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</si>
  <si>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</si>
  <si>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</si>
  <si>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</si>
  <si>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</si>
  <si>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</si>
  <si>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</si>
  <si>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</si>
  <si>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</si>
  <si>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</si>
  <si>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</si>
  <si>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</si>
  <si>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</si>
  <si>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</si>
  <si>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</si>
  <si>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</si>
  <si>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</si>
  <si>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</si>
  <si>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</si>
  <si>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</si>
  <si>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</si>
  <si>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</si>
  <si>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</si>
  <si>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</si>
  <si>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</si>
  <si>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</si>
  <si>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</si>
  <si>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</si>
  <si>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</si>
  <si>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</si>
  <si>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</si>
  <si>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</si>
  <si>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</si>
  <si>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</si>
  <si>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</si>
  <si>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</si>
  <si>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</si>
  <si>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</si>
  <si>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</si>
  <si>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</si>
  <si>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</si>
  <si>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</si>
  <si>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</si>
  <si>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</si>
  <si>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</si>
  <si>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</si>
  <si>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</si>
  <si>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</si>
  <si>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</si>
  <si>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</si>
  <si>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</si>
  <si>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</si>
  <si>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</si>
  <si>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</si>
  <si>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</si>
  <si>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</si>
  <si>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</si>
  <si>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</si>
  <si>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</si>
  <si>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</si>
  <si>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</si>
  <si>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</si>
  <si>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</si>
  <si>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</si>
  <si>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</si>
  <si>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</si>
  <si>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</si>
  <si>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</si>
  <si>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</si>
  <si>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</si>
  <si>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</si>
  <si>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</si>
  <si>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</si>
  <si>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</si>
  <si>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</si>
  <si>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</si>
  <si>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</si>
  <si>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</si>
  <si>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</si>
  <si>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</si>
  <si>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</si>
  <si>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</si>
  <si>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</si>
  <si>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</si>
  <si>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</si>
  <si>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</si>
  <si>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</si>
  <si>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</si>
  <si>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</si>
  <si>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</si>
  <si>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</si>
  <si>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</si>
  <si>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</si>
  <si>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</si>
  <si>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</si>
  <si>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</si>
  <si>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</si>
  <si>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</si>
  <si>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</si>
  <si>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</si>
  <si>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</si>
  <si>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</si>
  <si>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</si>
  <si>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</si>
  <si>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</si>
  <si>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</si>
  <si>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</si>
  <si>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</si>
  <si>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</si>
  <si>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</si>
  <si>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</si>
  <si>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</si>
  <si>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</si>
  <si>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</si>
  <si>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</si>
  <si>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</si>
  <si>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</si>
  <si>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</si>
  <si>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</si>
  <si>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</si>
  <si>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</si>
  <si>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</si>
  <si>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</si>
  <si>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</si>
  <si>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</si>
  <si>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</si>
  <si>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</si>
  <si>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</si>
  <si>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</si>
  <si>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</si>
  <si>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</si>
  <si>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</si>
  <si>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</si>
  <si>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</si>
  <si>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</si>
  <si>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</si>
  <si>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</si>
  <si>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</si>
  <si>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</si>
  <si>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</si>
  <si>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</si>
  <si>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</si>
  <si>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</si>
  <si>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</si>
  <si>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</si>
  <si>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</si>
  <si>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</si>
  <si>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</si>
  <si>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</si>
  <si>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</si>
  <si>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</si>
  <si>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</si>
  <si>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</si>
  <si>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</si>
  <si>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</si>
  <si>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</si>
  <si>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</si>
  <si>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</si>
  <si>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</si>
  <si>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</si>
  <si>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</si>
  <si>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</si>
  <si>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</si>
  <si>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</si>
  <si>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</si>
  <si>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</si>
  <si>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</si>
  <si>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</si>
  <si>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</si>
  <si>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</si>
  <si>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</si>
  <si>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</si>
  <si>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</si>
  <si>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</si>
  <si>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</si>
  <si>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</si>
  <si>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</si>
  <si>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</si>
  <si>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</si>
  <si>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</si>
  <si>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</si>
  <si>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</si>
  <si>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</si>
  <si>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</si>
  <si>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</si>
  <si>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</si>
  <si>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</si>
  <si>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</si>
  <si>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</si>
  <si>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</si>
  <si>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</si>
  <si>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</si>
  <si>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</si>
  <si>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</si>
  <si>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</si>
  <si>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</si>
  <si>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</si>
  <si>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</si>
  <si>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</si>
  <si>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</si>
  <si>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</si>
  <si>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</si>
  <si>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</si>
  <si>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</si>
  <si>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</si>
  <si>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</si>
  <si>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</si>
  <si>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</si>
  <si>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</si>
  <si>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</si>
  <si>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</si>
  <si>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</si>
  <si>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</si>
  <si>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</si>
  <si>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</si>
  <si>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</si>
  <si>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</si>
  <si>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</si>
  <si>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</si>
  <si>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</si>
  <si>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</si>
  <si>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</si>
  <si>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</si>
  <si>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</si>
  <si>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</si>
  <si>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</si>
  <si>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</si>
  <si>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</si>
  <si>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</si>
  <si>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</si>
  <si>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</si>
  <si>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</si>
  <si>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</si>
  <si>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</si>
  <si>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</si>
  <si>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</si>
  <si>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</si>
  <si>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</si>
  <si>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</si>
  <si>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</si>
  <si>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</si>
  <si>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</si>
  <si>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</si>
  <si>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</si>
  <si>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</si>
  <si>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</si>
  <si>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</si>
  <si>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</si>
  <si>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</si>
  <si>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</si>
  <si>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</si>
  <si>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</si>
  <si>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</si>
  <si>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</si>
  <si>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</si>
  <si>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</si>
  <si>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</si>
  <si>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</si>
  <si>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</si>
  <si>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</si>
  <si>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</si>
  <si>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</si>
  <si>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</si>
  <si>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</si>
  <si>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</si>
  <si>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</si>
  <si>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</si>
  <si>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</si>
  <si>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</si>
  <si>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</si>
  <si>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</si>
  <si>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</si>
  <si>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</si>
  <si>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</si>
  <si>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</si>
  <si>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</si>
  <si>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</si>
  <si>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</si>
  <si>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</si>
  <si>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</si>
  <si>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</si>
  <si>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</si>
  <si>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</si>
  <si>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</si>
  <si>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</si>
  <si>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</si>
  <si>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</si>
  <si>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</si>
  <si>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</si>
  <si>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</si>
  <si>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</si>
  <si>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</si>
  <si>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</si>
  <si>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</si>
  <si>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</si>
  <si>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</si>
  <si>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</si>
  <si>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</si>
  <si>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</si>
  <si>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</si>
  <si>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</si>
  <si>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</si>
  <si>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</si>
  <si>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</si>
  <si>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</si>
  <si>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</si>
  <si>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</si>
  <si>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</si>
  <si>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</si>
  <si>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</si>
  <si>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</si>
  <si>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</si>
  <si>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</si>
  <si>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</si>
  <si>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</si>
  <si>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</si>
  <si>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</si>
  <si>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</si>
  <si>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</si>
  <si>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</si>
  <si>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</si>
  <si>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</si>
  <si>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</si>
  <si>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</si>
  <si>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</si>
  <si>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</si>
  <si>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</si>
  <si>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</si>
  <si>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</si>
  <si>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</si>
  <si>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</si>
  <si>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</si>
  <si>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</si>
  <si>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</si>
  <si>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</si>
  <si>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</si>
  <si>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</si>
  <si>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</si>
  <si>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</si>
  <si>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</si>
  <si>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</si>
  <si>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</si>
  <si>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</si>
  <si>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</si>
  <si>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</si>
  <si>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</si>
  <si>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</si>
  <si>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</si>
  <si>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</si>
  <si>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</si>
  <si>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</si>
  <si>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</si>
  <si>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</si>
  <si>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</si>
  <si>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</si>
  <si>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</si>
  <si>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</si>
  <si>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</si>
  <si>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</si>
  <si>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</si>
  <si>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</si>
  <si>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</si>
  <si>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</si>
  <si>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</si>
  <si>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</si>
  <si>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</si>
  <si>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</si>
  <si>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</si>
  <si>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</si>
  <si>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</si>
  <si>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</si>
  <si>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</si>
  <si>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</si>
  <si>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</si>
  <si>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</si>
  <si>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</si>
  <si>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</si>
  <si>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</si>
  <si>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</si>
  <si>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</si>
  <si>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</si>
  <si>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</si>
  <si>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</si>
  <si>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</si>
  <si>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</si>
  <si>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</si>
  <si>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</si>
  <si>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</si>
  <si>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</si>
  <si>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</si>
  <si>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</si>
  <si>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</si>
  <si>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</si>
  <si>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</si>
  <si>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</si>
  <si>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</si>
  <si>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</si>
  <si>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</si>
  <si>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</si>
  <si>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</si>
  <si>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</si>
  <si>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</si>
  <si>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</si>
  <si>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</si>
  <si>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</si>
  <si>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</si>
  <si>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</si>
  <si>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</si>
  <si>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</si>
  <si>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</si>
  <si>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</si>
  <si>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</si>
  <si>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</si>
  <si>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</si>
  <si>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</si>
  <si>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</si>
  <si>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</si>
  <si>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</si>
  <si>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</si>
  <si>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</si>
  <si>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</si>
  <si>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</si>
  <si>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</si>
  <si>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</si>
  <si>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</si>
  <si>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</si>
  <si>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</si>
  <si>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</si>
  <si>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</si>
  <si>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</si>
  <si>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</si>
  <si>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</si>
  <si>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</si>
  <si>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</si>
  <si>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</si>
  <si>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</si>
  <si>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</si>
  <si>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</si>
  <si>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</si>
  <si>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</si>
  <si>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</si>
  <si>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</si>
  <si>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</si>
  <si>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</si>
  <si>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</si>
  <si>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</si>
  <si>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</si>
  <si>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</si>
  <si>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</si>
  <si>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</si>
  <si>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</si>
  <si>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</si>
  <si>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</si>
  <si>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</si>
  <si>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</si>
  <si>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</si>
  <si>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</si>
  <si>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</si>
  <si>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</si>
  <si>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</si>
  <si>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</si>
  <si>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</si>
  <si>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</si>
  <si>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</si>
  <si>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</si>
  <si>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</si>
  <si>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</si>
  <si>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</si>
  <si>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</si>
  <si>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</si>
  <si>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</si>
  <si>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</si>
  <si>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</si>
  <si>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</si>
  <si>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</si>
  <si>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</si>
  <si>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</si>
  <si>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</si>
  <si>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</si>
  <si>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</si>
  <si>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</si>
  <si>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</si>
  <si>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</si>
  <si>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</si>
  <si>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</si>
  <si>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</si>
  <si>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</si>
  <si>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</si>
  <si>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</si>
  <si>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</si>
  <si>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</si>
  <si>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</si>
  <si>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</si>
  <si>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</si>
  <si>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</si>
  <si>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</si>
  <si>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</si>
  <si>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</si>
  <si>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</si>
  <si>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</si>
  <si>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</si>
  <si>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</si>
  <si>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</si>
  <si>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</si>
  <si>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</si>
  <si>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</si>
  <si>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</si>
  <si>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</si>
  <si>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</si>
  <si>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</si>
  <si>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</si>
  <si>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</si>
  <si>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</si>
  <si>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</si>
  <si>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</si>
  <si>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</si>
  <si>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</si>
  <si>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</si>
  <si>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</si>
  <si>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</si>
  <si>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</si>
  <si>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</si>
  <si>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</si>
  <si>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</si>
  <si>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</si>
  <si>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</si>
  <si>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</si>
  <si>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</si>
  <si>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</si>
  <si>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</si>
  <si>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</si>
  <si>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</si>
  <si>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</si>
  <si>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</si>
  <si>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</si>
  <si>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</si>
  <si>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</si>
  <si>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</si>
  <si>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</si>
  <si>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</si>
  <si>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</si>
  <si>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</si>
  <si>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</si>
  <si>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</si>
  <si>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</si>
  <si>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</si>
  <si>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</si>
  <si>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</si>
  <si>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</si>
  <si>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</si>
  <si>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</si>
  <si>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</si>
  <si>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</si>
  <si>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</si>
  <si>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</si>
  <si>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</si>
  <si>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</si>
  <si>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</si>
  <si>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</si>
  <si>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</si>
  <si>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</si>
  <si>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</si>
  <si>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</si>
  <si>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</si>
  <si>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</si>
  <si>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</si>
  <si>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</si>
  <si>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</si>
  <si>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</si>
  <si>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</si>
  <si>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</si>
  <si>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</si>
  <si>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</si>
  <si>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</si>
  <si>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</si>
  <si>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</si>
  <si>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</si>
  <si>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</si>
  <si>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</si>
  <si>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</si>
  <si>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</si>
  <si>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</si>
  <si>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</si>
  <si>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</si>
  <si>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</si>
  <si>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</si>
  <si>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</si>
  <si>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</si>
  <si>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</si>
  <si>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</si>
  <si>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</si>
  <si>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</si>
  <si>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</si>
  <si>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</si>
  <si>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</si>
  <si>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</si>
  <si>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</si>
  <si>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</si>
  <si>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</si>
  <si>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</si>
  <si>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</si>
  <si>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</si>
  <si>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</si>
  <si>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</si>
  <si>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</si>
  <si>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</si>
  <si>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</si>
  <si>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</si>
  <si>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</si>
  <si>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</si>
  <si>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</si>
  <si>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</si>
  <si>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</si>
  <si>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</si>
  <si>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</si>
  <si>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</si>
  <si>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</si>
  <si>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</si>
  <si>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</si>
  <si>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</si>
  <si>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</si>
  <si>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</si>
  <si>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</si>
  <si>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</si>
  <si>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</si>
  <si>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</si>
  <si>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</si>
  <si>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</si>
  <si>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</si>
  <si>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</si>
  <si>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</si>
  <si>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</si>
  <si>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</si>
  <si>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</si>
  <si>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</si>
  <si>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</si>
  <si>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</si>
  <si>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</si>
  <si>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</si>
  <si>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</si>
  <si>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</si>
  <si>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</si>
  <si>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</si>
  <si>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</si>
  <si>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</si>
  <si>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</si>
  <si>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</si>
  <si>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</si>
  <si>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</si>
  <si>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</si>
  <si>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</si>
  <si>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</si>
  <si>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</si>
  <si>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</si>
  <si>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</si>
  <si>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</si>
  <si>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</si>
  <si>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</si>
  <si>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</si>
  <si>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</si>
  <si>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</si>
  <si>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</si>
  <si>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</si>
  <si>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</si>
  <si>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</si>
  <si>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</si>
  <si>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</si>
  <si>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</si>
  <si>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</si>
  <si>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</si>
  <si>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</si>
  <si>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</si>
  <si>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</si>
  <si>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</si>
  <si>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</si>
  <si>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</si>
  <si>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</si>
  <si>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</si>
  <si>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</si>
  <si>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</si>
  <si>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</si>
  <si>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</si>
  <si>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</si>
  <si>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</si>
  <si>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</si>
  <si>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</si>
  <si>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</si>
  <si>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</si>
  <si>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</si>
  <si>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</si>
  <si>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</si>
  <si>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</si>
  <si>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</si>
  <si>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</si>
  <si>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</si>
  <si>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</si>
  <si>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</si>
  <si>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</si>
  <si>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</si>
  <si>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</si>
  <si>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</si>
  <si>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</si>
  <si>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</si>
  <si>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</si>
  <si>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</si>
  <si>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</si>
  <si>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</si>
  <si>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</si>
  <si>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</si>
  <si>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</si>
  <si>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</si>
  <si>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</si>
  <si>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</si>
  <si>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</si>
  <si>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</si>
  <si>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</si>
  <si>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</si>
  <si>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</si>
  <si>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</si>
  <si>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</si>
  <si>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</si>
  <si>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</si>
  <si>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</si>
  <si>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</si>
  <si>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</si>
  <si>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</si>
  <si>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</si>
  <si>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</si>
  <si>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</si>
  <si>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</si>
  <si>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</si>
  <si>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</si>
  <si>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</si>
  <si>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</si>
  <si>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</si>
  <si>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</si>
  <si>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</si>
  <si>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</si>
  <si>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</si>
  <si>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</si>
  <si>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</si>
  <si>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</si>
  <si>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</si>
  <si>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</si>
  <si>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</si>
  <si>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</si>
  <si>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</si>
  <si>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</si>
  <si>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</si>
  <si>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</si>
  <si>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</si>
  <si>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</si>
  <si>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</si>
  <si>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</si>
  <si>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</si>
  <si>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</si>
  <si>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</si>
  <si>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</si>
  <si>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</si>
  <si>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</si>
  <si>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</si>
  <si>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</si>
  <si>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</si>
  <si>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</si>
  <si>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</si>
  <si>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</si>
  <si>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</si>
  <si>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</si>
  <si>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</si>
  <si>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</si>
  <si>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</si>
  <si>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</si>
  <si>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</si>
  <si>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</si>
  <si>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</si>
  <si>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</si>
  <si>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</si>
  <si>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</si>
  <si>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</si>
  <si>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</si>
  <si>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</si>
  <si>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</si>
  <si>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</si>
  <si>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</si>
  <si>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</si>
  <si>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</si>
  <si>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</si>
  <si>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</si>
  <si>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</si>
  <si>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</si>
  <si>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</si>
  <si>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</si>
  <si>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</si>
  <si>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</si>
  <si>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</si>
  <si>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</si>
  <si>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</si>
  <si>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</si>
  <si>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</si>
  <si>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</si>
  <si>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</si>
  <si>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</si>
  <si>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</si>
  <si>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</si>
  <si>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</si>
  <si>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</si>
  <si>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</si>
  <si>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</si>
  <si>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</si>
  <si>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</si>
  <si>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</si>
  <si>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</si>
  <si>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</si>
  <si>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</si>
  <si>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</si>
  <si>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</si>
  <si>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</si>
  <si>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</si>
  <si>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</si>
  <si>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</si>
  <si>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</si>
  <si>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</si>
  <si>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</si>
  <si>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</si>
  <si>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</si>
  <si>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</si>
  <si>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</si>
  <si>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</si>
  <si>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</si>
  <si>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</si>
  <si>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</si>
  <si>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</si>
  <si>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</si>
  <si>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</si>
  <si>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</si>
  <si>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</si>
  <si>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</si>
  <si>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</si>
  <si>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</si>
  <si>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</si>
  <si>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</si>
  <si>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</si>
  <si>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</si>
  <si>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</si>
  <si>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</si>
  <si>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</si>
  <si>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</si>
  <si>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</si>
  <si>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</si>
  <si>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</si>
  <si>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</si>
  <si>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</si>
  <si>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</si>
  <si>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</si>
  <si>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</si>
  <si>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</si>
  <si>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</si>
  <si>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</si>
  <si>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</si>
  <si>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</si>
  <si>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</si>
  <si>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</si>
  <si>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</si>
  <si>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</si>
  <si>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</si>
  <si>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</si>
  <si>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</si>
  <si>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</si>
  <si>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</si>
  <si>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</si>
  <si>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</si>
  <si>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</si>
  <si>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</si>
  <si>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</si>
  <si>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</si>
  <si>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</si>
  <si>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</si>
  <si>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</si>
  <si>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</si>
  <si>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</si>
  <si>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</si>
  <si>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</si>
  <si>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</si>
  <si>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</si>
  <si>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</si>
  <si>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</si>
  <si>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</si>
  <si>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</si>
  <si>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</si>
  <si>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</si>
  <si>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</si>
  <si>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</si>
  <si>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</si>
  <si>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</si>
  <si>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</si>
  <si>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</si>
  <si>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</si>
  <si>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</si>
  <si>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</si>
  <si>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</si>
  <si>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</si>
  <si>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</si>
  <si>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</si>
  <si>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</si>
  <si>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</si>
  <si>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</si>
  <si>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</si>
  <si>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</si>
  <si>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</si>
  <si>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</si>
  <si>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</si>
  <si>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</si>
  <si>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</si>
  <si>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</si>
  <si>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</si>
  <si>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</si>
  <si>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</si>
  <si>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</si>
  <si>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</si>
  <si>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</si>
  <si>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</si>
  <si>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</si>
  <si>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</si>
  <si>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</si>
  <si>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</si>
  <si>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</si>
  <si>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</si>
  <si>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</si>
  <si>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</si>
  <si>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</si>
  <si>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</si>
  <si>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</si>
  <si>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</si>
  <si>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</si>
  <si>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</si>
  <si>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</si>
  <si>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</si>
  <si>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</si>
  <si>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</si>
  <si>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</si>
  <si>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</si>
  <si>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</si>
  <si>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</si>
  <si>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</si>
  <si>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</si>
  <si>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</si>
  <si>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</si>
  <si>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</si>
  <si>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</si>
  <si>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</si>
  <si>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</si>
  <si>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</si>
  <si>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</si>
  <si>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</si>
  <si>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</si>
  <si>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</si>
  <si>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</si>
  <si>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</si>
  <si>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</si>
  <si>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</si>
  <si>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</si>
  <si>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</si>
  <si>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</si>
  <si>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</si>
  <si>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</si>
  <si>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</si>
  <si>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</si>
  <si>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</si>
  <si>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</si>
  <si>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</si>
  <si>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</si>
  <si>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</si>
  <si>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</si>
  <si>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</si>
  <si>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</si>
  <si>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</si>
  <si>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</si>
  <si>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</si>
  <si>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</si>
  <si>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</si>
  <si>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</si>
  <si>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</si>
  <si>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</si>
  <si>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</si>
  <si>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</si>
  <si>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</si>
  <si>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</si>
  <si>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</si>
  <si>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</si>
  <si>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</si>
  <si>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</si>
  <si>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</si>
  <si>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</si>
  <si>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</si>
  <si>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</si>
  <si>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</si>
  <si>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</si>
  <si>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</si>
  <si>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</si>
  <si>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</si>
  <si>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</si>
  <si>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</si>
  <si>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</si>
  <si>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</si>
  <si>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</si>
  <si>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</si>
  <si>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</si>
  <si>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</si>
  <si>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</si>
  <si>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</si>
  <si>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</si>
  <si>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</si>
  <si>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</si>
  <si>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</si>
  <si>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</si>
  <si>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</si>
  <si>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</si>
  <si>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</si>
  <si>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</si>
  <si>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</si>
  <si>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</si>
  <si>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</si>
  <si>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</si>
  <si>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</si>
  <si>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</si>
  <si>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</si>
  <si>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</si>
  <si>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</si>
  <si>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</si>
  <si>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</si>
  <si>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</si>
  <si>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</si>
  <si>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</si>
  <si>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</si>
  <si>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</si>
  <si>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</si>
  <si>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</si>
  <si>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</si>
  <si>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</si>
  <si>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</si>
  <si>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</si>
  <si>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</si>
  <si>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</si>
  <si>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</si>
  <si>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</si>
  <si>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</si>
  <si>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</si>
  <si>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</si>
  <si>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</si>
  <si>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</si>
  <si>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</si>
  <si>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</si>
  <si>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</si>
  <si>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</si>
  <si>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</si>
  <si>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</si>
  <si>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</si>
  <si>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</si>
  <si>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</si>
  <si>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</si>
  <si>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</si>
  <si>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</si>
  <si>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</si>
  <si>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</si>
  <si>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</si>
  <si>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</si>
  <si>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</si>
  <si>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</si>
  <si>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</si>
  <si>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</si>
  <si>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</si>
  <si>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</si>
  <si>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</si>
  <si>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</si>
  <si>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</si>
  <si>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</si>
  <si>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</si>
  <si>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</si>
  <si>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</si>
  <si>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</si>
  <si>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</si>
  <si>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</si>
  <si>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</si>
  <si>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</si>
  <si>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</si>
  <si>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</si>
  <si>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</si>
  <si>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</si>
  <si>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</si>
  <si>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</si>
  <si>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</si>
  <si>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</si>
  <si>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</si>
  <si>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</si>
  <si>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</si>
  <si>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</si>
  <si>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</si>
  <si>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</si>
  <si>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</si>
  <si>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</si>
  <si>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</si>
  <si>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</si>
  <si>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</si>
  <si>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</si>
  <si>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</si>
  <si>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</si>
  <si>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</si>
  <si>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</si>
  <si>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</si>
  <si>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</si>
  <si>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</si>
  <si>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</si>
  <si>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</si>
  <si>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</si>
  <si>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</si>
  <si>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</si>
  <si>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</si>
  <si>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</si>
  <si>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</si>
  <si>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</si>
  <si>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</si>
  <si>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</si>
  <si>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</si>
  <si>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</si>
  <si>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</si>
  <si>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</si>
  <si>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</si>
  <si>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</si>
  <si>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</si>
  <si>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</si>
  <si>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</si>
  <si>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</si>
  <si>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</si>
  <si>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</si>
  <si>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</si>
  <si>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</si>
  <si>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</si>
  <si>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</si>
  <si>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</si>
  <si>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</si>
  <si>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</si>
  <si>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</si>
  <si>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</si>
  <si>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</si>
  <si>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</si>
  <si>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</si>
  <si>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</si>
  <si>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</si>
  <si>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</si>
  <si>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</si>
  <si>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</si>
  <si>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</si>
  <si>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</si>
  <si>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</si>
  <si>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</si>
  <si>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</si>
  <si>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</si>
  <si>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</si>
  <si>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</si>
  <si>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</si>
  <si>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</si>
  <si>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</si>
  <si>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</si>
  <si>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</si>
  <si>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</si>
  <si>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</si>
  <si>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</si>
  <si>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</si>
  <si>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</si>
  <si>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</si>
  <si>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</si>
  <si>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</si>
  <si>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</si>
  <si>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</si>
  <si>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</si>
  <si>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</si>
  <si>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</si>
  <si>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</si>
  <si>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</si>
  <si>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</si>
  <si>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</si>
  <si>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</si>
  <si>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</si>
  <si>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</si>
  <si>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</si>
  <si>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</si>
  <si>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</si>
  <si>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</si>
  <si>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</si>
  <si>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</si>
  <si>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</si>
  <si>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</si>
  <si>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</si>
  <si>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</si>
  <si>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</si>
  <si>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</si>
  <si>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</si>
  <si>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</si>
  <si>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</si>
  <si>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</si>
  <si>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</si>
  <si>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</si>
  <si>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</si>
  <si>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</si>
  <si>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</si>
  <si>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</si>
  <si>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</si>
  <si>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</si>
  <si>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</si>
  <si>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</si>
  <si>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</si>
  <si>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</si>
  <si>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</si>
  <si>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</si>
  <si>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</si>
  <si>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</si>
  <si>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</si>
  <si>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</si>
  <si>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</si>
  <si>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</si>
  <si>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</si>
  <si>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</si>
  <si>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</si>
  <si>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</si>
  <si>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</si>
  <si>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</si>
  <si>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</si>
  <si>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</si>
  <si>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</si>
  <si>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</si>
  <si>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</si>
  <si>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</si>
  <si>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</si>
  <si>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</si>
  <si>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</si>
  <si>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</si>
  <si>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</si>
  <si>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</si>
  <si>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</si>
  <si>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</si>
  <si>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</si>
  <si>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</si>
  <si>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</si>
  <si>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</si>
  <si>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</si>
  <si>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</si>
  <si>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</si>
  <si>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</si>
  <si>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</si>
  <si>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</si>
  <si>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</si>
  <si>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</si>
  <si>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</si>
  <si>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</si>
  <si>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</si>
  <si>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</si>
  <si>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</si>
  <si>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</si>
  <si>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</si>
  <si>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</si>
  <si>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</si>
  <si>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</si>
  <si>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</si>
  <si>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</si>
  <si>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</si>
  <si>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</si>
  <si>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</si>
  <si>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</si>
  <si>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</si>
  <si>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</si>
  <si>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</si>
  <si>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</si>
  <si>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</si>
  <si>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</si>
  <si>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</si>
  <si>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</si>
  <si>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</si>
  <si>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</si>
  <si>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</si>
  <si>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</si>
  <si>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</si>
  <si>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</si>
  <si>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</si>
  <si>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</si>
  <si>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</si>
  <si>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</si>
  <si>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</si>
  <si>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</si>
  <si>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</si>
  <si>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</si>
  <si>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</si>
  <si>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</si>
  <si>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</si>
  <si>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</si>
  <si>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</si>
  <si>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</si>
  <si>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</si>
  <si>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</si>
  <si>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</si>
  <si>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</si>
  <si>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</si>
  <si>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</si>
  <si>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</si>
  <si>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</si>
  <si>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</si>
  <si>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</si>
  <si>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</si>
  <si>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</si>
  <si>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</si>
  <si>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</si>
  <si>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</si>
  <si>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</si>
  <si>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</si>
  <si>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</si>
  <si>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</si>
  <si>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</si>
  <si>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</si>
  <si>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</si>
  <si>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</si>
  <si>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</si>
  <si>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</si>
  <si>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</si>
  <si>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</si>
  <si>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</si>
  <si>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</si>
  <si>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</si>
  <si>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</si>
  <si>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</si>
  <si>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</si>
  <si>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</si>
  <si>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</si>
  <si>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</si>
  <si>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</si>
  <si>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</si>
  <si>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</si>
  <si>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</si>
  <si>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</si>
  <si>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</si>
  <si>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</si>
  <si>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</si>
  <si>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</si>
  <si>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</si>
  <si>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</si>
  <si>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</si>
  <si>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</si>
  <si>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</si>
  <si>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</si>
  <si>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</si>
  <si>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</si>
  <si>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</si>
  <si>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</si>
  <si>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</si>
  <si>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</si>
  <si>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</si>
  <si>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</si>
  <si>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</si>
  <si>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</si>
  <si>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</si>
  <si>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</si>
  <si>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</si>
  <si>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</si>
  <si>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</si>
  <si>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</si>
  <si>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</si>
  <si>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</si>
  <si>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</si>
  <si>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</si>
  <si>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</si>
  <si>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</si>
  <si>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</si>
  <si>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</si>
  <si>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</si>
  <si>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</si>
  <si>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</si>
  <si>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</si>
  <si>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</si>
  <si>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</si>
  <si>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</si>
  <si>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</si>
  <si>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</si>
  <si>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</si>
  <si>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</si>
  <si>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</si>
  <si>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</si>
  <si>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</si>
  <si>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</si>
  <si>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</si>
  <si>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</si>
  <si>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</si>
  <si>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</si>
  <si>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</si>
  <si>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</si>
  <si>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</si>
  <si>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</si>
  <si>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</si>
  <si>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</si>
  <si>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</si>
  <si>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</si>
  <si>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</si>
  <si>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</si>
  <si>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</si>
  <si>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</si>
  <si>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</si>
  <si>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</si>
  <si>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</si>
  <si>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</si>
  <si>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</si>
  <si>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</si>
  <si>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</si>
  <si>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</si>
  <si>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</si>
  <si>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</si>
  <si>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</si>
  <si>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</si>
  <si>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</si>
  <si>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</si>
  <si>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</si>
  <si>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</si>
  <si>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</si>
  <si>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</si>
  <si>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</si>
  <si>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</si>
  <si>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</si>
  <si>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</si>
  <si>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</si>
  <si>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</si>
  <si>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</si>
  <si>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</si>
  <si>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</si>
  <si>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</si>
  <si>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</si>
  <si>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</si>
  <si>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</si>
  <si>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</si>
  <si>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</si>
  <si>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</si>
  <si>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</si>
  <si>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</si>
  <si>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</si>
  <si>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</si>
  <si>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</si>
  <si>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</si>
  <si>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</si>
  <si>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</si>
  <si>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</si>
  <si>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</si>
  <si>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</si>
  <si>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</si>
  <si>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</si>
  <si>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</si>
  <si>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</si>
  <si>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</si>
  <si>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</si>
  <si>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</si>
  <si>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</si>
  <si>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</si>
  <si>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</si>
  <si>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</si>
  <si>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</si>
  <si>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</si>
  <si>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</si>
  <si>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</si>
  <si>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</si>
  <si>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</si>
  <si>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</si>
  <si>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</si>
  <si>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</si>
  <si>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</si>
  <si>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</si>
  <si>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</si>
  <si>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</si>
  <si>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</si>
  <si>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</si>
  <si>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</si>
  <si>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</si>
  <si>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</si>
  <si>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</si>
  <si>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</si>
  <si>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</si>
  <si>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</si>
  <si>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</si>
  <si>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</si>
  <si>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</si>
  <si>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</si>
  <si>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</si>
  <si>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</si>
  <si>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</si>
  <si>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</si>
  <si>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</si>
  <si>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</si>
  <si>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</si>
  <si>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</si>
  <si>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</si>
  <si>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</si>
  <si>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</si>
  <si>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</si>
  <si>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</si>
  <si>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</si>
  <si>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</si>
  <si>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</si>
  <si>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</si>
  <si>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</si>
  <si>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</si>
  <si>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</si>
  <si>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</si>
  <si>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</si>
  <si>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</si>
  <si>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</si>
  <si>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</si>
  <si>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</si>
  <si>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</si>
  <si>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</si>
  <si>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</si>
  <si>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</si>
  <si>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</si>
  <si>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</si>
  <si>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</si>
  <si>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</si>
  <si>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</si>
  <si>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</si>
  <si>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</si>
  <si>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</si>
  <si>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</si>
  <si>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</si>
  <si>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</si>
  <si>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</si>
  <si>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</si>
  <si>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</si>
  <si>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</si>
  <si>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</si>
  <si>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</si>
  <si>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</si>
  <si>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</si>
  <si>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</si>
  <si>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</si>
  <si>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</si>
  <si>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</si>
  <si>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</si>
  <si>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</si>
  <si>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</si>
  <si>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</si>
  <si>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</si>
  <si>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</si>
  <si>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</si>
  <si>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</si>
  <si>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</si>
  <si>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</si>
  <si>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</si>
  <si>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</si>
  <si>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</si>
  <si>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</si>
  <si>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</si>
  <si>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</si>
  <si>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</si>
  <si>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</si>
  <si>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</si>
  <si>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</si>
  <si>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</si>
  <si>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</si>
  <si>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</si>
  <si>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</si>
  <si>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</si>
  <si>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</si>
  <si>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</si>
  <si>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</si>
  <si>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</si>
  <si>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</si>
  <si>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</si>
  <si>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</si>
  <si>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</si>
  <si>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</si>
  <si>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</si>
  <si>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</si>
  <si>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</si>
  <si>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</si>
  <si>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</si>
  <si>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</si>
  <si>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</si>
  <si>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</si>
  <si>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</si>
  <si>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</si>
  <si>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</si>
  <si>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</si>
  <si>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</si>
  <si>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</si>
  <si>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</si>
  <si>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</si>
  <si>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</si>
  <si>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</si>
  <si>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</si>
  <si>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</si>
  <si>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</si>
  <si>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</si>
  <si>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</si>
  <si>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</si>
  <si>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</si>
  <si>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</si>
  <si>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</si>
  <si>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</si>
  <si>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</si>
  <si>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</si>
  <si>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</si>
  <si>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</si>
  <si>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</si>
  <si>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</si>
  <si>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</si>
  <si>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</si>
  <si>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</si>
  <si>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</si>
  <si>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</si>
  <si>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</si>
  <si>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</si>
  <si>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</si>
  <si>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</si>
  <si>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</si>
  <si>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</si>
  <si>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</si>
  <si>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</si>
  <si>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</si>
  <si>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</si>
  <si>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</si>
  <si>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</si>
  <si>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</si>
  <si>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</si>
  <si>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</si>
  <si>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</si>
  <si>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</si>
  <si>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</si>
  <si>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</si>
  <si>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</si>
  <si>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</si>
  <si>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</si>
  <si>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</si>
  <si>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</si>
  <si>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</si>
  <si>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</si>
  <si>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</si>
  <si>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</si>
  <si>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</si>
  <si>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</si>
  <si>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</si>
  <si>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</si>
  <si>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</si>
  <si>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</si>
  <si>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</si>
  <si>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</si>
  <si>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</si>
  <si>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</si>
  <si>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</si>
  <si>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</si>
  <si>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</si>
  <si>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</si>
  <si>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</si>
  <si>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</si>
  <si>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</si>
  <si>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</si>
  <si>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</si>
  <si>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</si>
  <si>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</si>
  <si>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</si>
  <si>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</si>
  <si>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</si>
  <si>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</si>
  <si>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</si>
  <si>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</si>
  <si>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</si>
  <si>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</si>
  <si>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</si>
  <si>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</si>
  <si>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</si>
  <si>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</si>
  <si>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</si>
  <si>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</si>
  <si>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</si>
  <si>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</si>
  <si>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</si>
  <si>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</si>
  <si>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</si>
  <si>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</si>
  <si>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</si>
  <si>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</si>
  <si>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</si>
  <si>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</si>
  <si>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</si>
  <si>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</si>
  <si>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</si>
  <si>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</si>
  <si>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</si>
  <si>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</si>
  <si>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</si>
  <si>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</si>
  <si>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</si>
  <si>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</si>
  <si>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</si>
  <si>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</si>
  <si>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</si>
  <si>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</si>
  <si>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</si>
  <si>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</si>
  <si>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</si>
  <si>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</si>
  <si>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</si>
  <si>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</si>
  <si>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</si>
  <si>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</si>
  <si>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</si>
  <si>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</si>
  <si>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</si>
  <si>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</si>
  <si>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</si>
  <si>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</si>
  <si>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</si>
  <si>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</si>
  <si>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</si>
  <si>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</si>
  <si>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</si>
  <si>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</si>
  <si>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</si>
  <si>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</si>
  <si>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</si>
  <si>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</si>
  <si>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</si>
  <si>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</si>
  <si>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</si>
  <si>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</si>
  <si>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</si>
  <si>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</si>
  <si>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</si>
  <si>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</si>
  <si>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</si>
  <si>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</si>
  <si>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</si>
  <si>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</si>
  <si>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</si>
  <si>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</si>
  <si>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</si>
  <si>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</si>
  <si>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</si>
  <si>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</si>
  <si>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</si>
  <si>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</si>
  <si>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</si>
  <si>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</si>
  <si>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</si>
  <si>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</si>
  <si>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</si>
  <si>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</si>
  <si>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</si>
  <si>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</si>
  <si>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</si>
  <si>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</si>
  <si>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</si>
  <si>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</si>
  <si>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</si>
  <si>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</si>
  <si>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</si>
  <si>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</si>
  <si>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</si>
  <si>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</si>
  <si>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</si>
  <si>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</si>
  <si>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</si>
  <si>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</si>
  <si>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</si>
  <si>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</si>
  <si>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</si>
  <si>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</si>
  <si>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</si>
  <si>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</si>
  <si>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</si>
  <si>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</si>
  <si>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</si>
  <si>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</si>
  <si>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</si>
  <si>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</si>
  <si>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</si>
  <si>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</si>
  <si>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</si>
  <si>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</si>
  <si>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</si>
  <si>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</si>
  <si>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</si>
  <si>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</si>
  <si>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</si>
  <si>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</si>
  <si>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</si>
  <si>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</si>
  <si>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</si>
  <si>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</si>
  <si>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</si>
  <si>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</si>
  <si>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</si>
  <si>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</si>
  <si>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</si>
  <si>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</si>
  <si>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</si>
  <si>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</si>
  <si>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</si>
  <si>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</si>
  <si>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</si>
  <si>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</si>
  <si>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</si>
  <si>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</si>
  <si>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</si>
  <si>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</si>
  <si>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</si>
  <si>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</si>
  <si>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</si>
  <si>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</si>
  <si>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</si>
  <si>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</si>
  <si>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</si>
  <si>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</si>
  <si>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</si>
  <si>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</si>
  <si>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</si>
  <si>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</si>
  <si>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</si>
  <si>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</si>
  <si>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</si>
  <si>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</si>
  <si>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</si>
  <si>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</si>
  <si>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</si>
  <si>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</si>
  <si>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</si>
  <si>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</si>
  <si>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</si>
  <si>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</si>
  <si>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</si>
  <si>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</si>
  <si>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</si>
  <si>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</si>
  <si>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</si>
  <si>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</si>
  <si>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</si>
  <si>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</si>
  <si>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</si>
  <si>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</si>
  <si>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</si>
  <si>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</si>
  <si>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</si>
  <si>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</si>
  <si>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</si>
  <si>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</si>
  <si>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</si>
  <si>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</si>
  <si>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</si>
  <si>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</si>
  <si>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</si>
  <si>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</si>
  <si>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</si>
  <si>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</si>
  <si>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</si>
  <si>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</si>
  <si>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</si>
  <si>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</si>
  <si>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</si>
  <si>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</si>
  <si>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</si>
  <si>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</si>
  <si>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</si>
  <si>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</si>
  <si>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</si>
  <si>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</si>
  <si>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</si>
  <si>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</si>
  <si>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</si>
  <si>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</si>
  <si>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</si>
  <si>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</si>
  <si>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</si>
  <si>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</si>
  <si>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</si>
  <si>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</si>
  <si>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</si>
  <si>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</si>
  <si>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</si>
  <si>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</si>
  <si>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</si>
  <si>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</si>
  <si>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</si>
  <si>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</si>
  <si>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</si>
  <si>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</si>
  <si>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</si>
  <si>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</si>
  <si>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</si>
  <si>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</si>
  <si>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</si>
  <si>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</si>
  <si>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</si>
  <si>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</si>
  <si>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</si>
  <si>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</si>
  <si>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</si>
  <si>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</si>
  <si>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</si>
  <si>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</si>
  <si>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</si>
  <si>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</si>
  <si>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</si>
  <si>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</si>
  <si>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</si>
  <si>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</si>
  <si>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</si>
  <si>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</si>
  <si>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</si>
  <si>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</si>
  <si>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</si>
  <si>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</si>
  <si>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</si>
  <si>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</si>
  <si>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</si>
  <si>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</si>
  <si>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</si>
  <si>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</si>
  <si>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</si>
  <si>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</si>
  <si>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</si>
  <si>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</si>
  <si>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</si>
  <si>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</si>
  <si>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</si>
  <si>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</si>
  <si>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</si>
  <si>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</si>
  <si>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</si>
  <si>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</si>
  <si>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</si>
  <si>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</si>
  <si>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</si>
  <si>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</si>
  <si>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</si>
  <si>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</si>
  <si>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</si>
  <si>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</si>
  <si>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</si>
  <si>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</si>
  <si>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</si>
  <si>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</si>
  <si>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</si>
  <si>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</si>
  <si>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</si>
  <si>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</si>
  <si>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</si>
  <si>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</si>
  <si>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</si>
  <si>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</si>
  <si>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</si>
  <si>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</si>
  <si>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</si>
  <si>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</si>
  <si>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</si>
  <si>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</si>
  <si>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</si>
  <si>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</si>
  <si>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</si>
  <si>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</si>
  <si>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</si>
  <si>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</si>
  <si>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</si>
  <si>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</si>
  <si>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</si>
  <si>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</si>
  <si>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</si>
  <si>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</si>
  <si>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</si>
  <si>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</si>
  <si>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</si>
  <si>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</si>
  <si>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</si>
  <si>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</si>
  <si>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</si>
  <si>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</si>
  <si>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</si>
  <si>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</si>
  <si>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</si>
  <si>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</si>
  <si>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</si>
  <si>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</si>
  <si>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</si>
  <si>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</si>
  <si>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</si>
  <si>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</si>
  <si>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</si>
  <si>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</si>
  <si>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</si>
  <si>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</si>
  <si>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</si>
  <si>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</si>
  <si>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</si>
  <si>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</si>
  <si>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</si>
  <si>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</si>
  <si>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</si>
  <si>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</si>
  <si>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</si>
  <si>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</si>
  <si>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</si>
  <si>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</si>
  <si>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</si>
  <si>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</si>
  <si>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</si>
  <si>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</si>
  <si>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</si>
  <si>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</si>
  <si>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</si>
  <si>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</si>
  <si>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</si>
  <si>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</si>
  <si>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</si>
  <si>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</si>
  <si>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</si>
  <si>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</si>
  <si>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</si>
  <si>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</si>
  <si>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</si>
  <si>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</si>
  <si>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</si>
  <si>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</si>
  <si>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</si>
  <si>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</si>
  <si>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</si>
  <si>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</si>
  <si>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</si>
  <si>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</si>
  <si>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</si>
  <si>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</si>
  <si>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</si>
  <si>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</si>
  <si>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</si>
  <si>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</si>
  <si>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</si>
  <si>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</si>
  <si>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</si>
  <si>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</si>
  <si>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</si>
  <si>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</si>
  <si>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</si>
  <si>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</si>
  <si>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</si>
  <si>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</si>
  <si>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</si>
  <si>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</si>
  <si>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</si>
  <si>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</si>
  <si>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</si>
  <si>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</si>
  <si>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</si>
  <si>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</si>
  <si>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</si>
  <si>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</si>
  <si>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</si>
  <si>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</si>
  <si>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</si>
  <si>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</si>
  <si>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</si>
  <si>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</si>
  <si>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</si>
  <si>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</si>
  <si>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</si>
  <si>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</si>
  <si>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</si>
  <si>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</si>
  <si>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</si>
  <si>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</si>
  <si>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</si>
  <si>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</si>
  <si>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</si>
  <si>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</si>
  <si>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</si>
  <si>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</si>
  <si>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</si>
  <si>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</si>
  <si>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</si>
  <si>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</si>
  <si>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</si>
  <si>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</si>
  <si>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</si>
  <si>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</si>
  <si>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</si>
  <si>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</si>
  <si>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</si>
  <si>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</si>
  <si>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</si>
  <si>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</si>
  <si>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</si>
  <si>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</si>
  <si>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</si>
  <si>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</si>
  <si>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</si>
  <si>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</si>
  <si>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</si>
  <si>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</si>
  <si>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</si>
  <si>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</si>
  <si>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</si>
  <si>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</si>
  <si>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</si>
  <si>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</si>
  <si>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</si>
  <si>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</si>
  <si>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</si>
  <si>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</si>
  <si>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</si>
  <si>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</si>
  <si>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</si>
  <si>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</si>
  <si>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</si>
  <si>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</si>
  <si>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</si>
  <si>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</si>
  <si>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</si>
  <si>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</si>
  <si>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</si>
  <si>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</si>
  <si>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</si>
  <si>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</si>
  <si>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</si>
  <si>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</si>
  <si>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</si>
  <si>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</si>
  <si>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</si>
  <si>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</si>
  <si>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</si>
  <si>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</si>
  <si>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</si>
  <si>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</si>
  <si>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</si>
  <si>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</si>
  <si>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</si>
  <si>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</si>
  <si>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</si>
  <si>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</si>
  <si>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</si>
  <si>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</si>
  <si>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</si>
  <si>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</si>
  <si>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</si>
  <si>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</si>
  <si>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</si>
  <si>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</si>
  <si>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</si>
  <si>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</si>
  <si>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</si>
  <si>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</si>
  <si>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</si>
  <si>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</si>
  <si>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</si>
  <si>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</si>
  <si>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</si>
  <si>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</si>
  <si>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</si>
  <si>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</si>
  <si>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</si>
  <si>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</si>
  <si>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</si>
  <si>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</si>
  <si>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</si>
  <si>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</si>
  <si>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</si>
  <si>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</si>
  <si>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</si>
  <si>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</si>
  <si>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</si>
  <si>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</si>
  <si>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</si>
  <si>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</si>
  <si>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</si>
  <si>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</si>
  <si>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</si>
  <si>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</si>
  <si>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</si>
  <si>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</si>
  <si>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</si>
  <si>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</si>
  <si>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</si>
  <si>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</si>
  <si>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</si>
  <si>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</si>
  <si>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</si>
  <si>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</si>
  <si>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</si>
  <si>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</si>
  <si>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</si>
  <si>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</si>
  <si>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</si>
  <si>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</si>
  <si>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</si>
  <si>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</si>
  <si>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</si>
  <si>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</si>
  <si>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</si>
  <si>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</si>
  <si>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</si>
  <si>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</si>
  <si>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</si>
  <si>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</si>
  <si>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</si>
  <si>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</si>
  <si>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</si>
  <si>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</si>
  <si>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</si>
  <si>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</si>
  <si>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</si>
  <si>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</si>
  <si>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</si>
  <si>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</si>
  <si>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</si>
  <si>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</si>
  <si>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</si>
  <si>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</si>
  <si>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</si>
  <si>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</si>
  <si>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</si>
  <si>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</si>
  <si>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</si>
  <si>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</si>
  <si>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</si>
  <si>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</si>
  <si>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</si>
  <si>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</si>
  <si>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</si>
  <si>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</si>
  <si>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</si>
  <si>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</si>
  <si>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</si>
  <si>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</si>
  <si>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</si>
  <si>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</si>
  <si>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</si>
  <si>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</si>
  <si>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</si>
  <si>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</si>
  <si>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</si>
  <si>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</si>
  <si>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</si>
  <si>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</si>
  <si>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</si>
  <si>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</si>
  <si>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</si>
  <si>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</si>
  <si>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</si>
  <si>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</si>
  <si>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</si>
  <si>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</si>
  <si>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</si>
  <si>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</si>
  <si>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</si>
  <si>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</si>
  <si>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</si>
  <si>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</si>
  <si>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</si>
  <si>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</si>
  <si>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</si>
  <si>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</si>
  <si>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</si>
  <si>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</si>
  <si>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</si>
  <si>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</si>
  <si>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</si>
  <si>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</si>
  <si>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</si>
  <si>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</si>
  <si>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</si>
  <si>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</si>
  <si>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</si>
  <si>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</si>
  <si>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</si>
  <si>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</si>
  <si>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</si>
  <si>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</si>
  <si>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</si>
  <si>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</si>
  <si>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</si>
  <si>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</si>
  <si>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</si>
  <si>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</si>
  <si>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</si>
  <si>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</si>
  <si>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</si>
  <si>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</si>
  <si>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</si>
  <si>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</si>
  <si>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</si>
  <si>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</si>
  <si>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</si>
  <si>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</si>
  <si>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</si>
  <si>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</si>
  <si>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</si>
  <si>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</si>
  <si>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</si>
  <si>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</si>
  <si>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</si>
  <si>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</si>
  <si>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</si>
  <si>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</si>
  <si>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</si>
  <si>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</si>
  <si>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</si>
  <si>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</si>
  <si>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</si>
  <si>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</si>
  <si>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</si>
  <si>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</si>
  <si>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</si>
  <si>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</si>
  <si>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</si>
  <si>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</si>
  <si>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</si>
  <si>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</si>
  <si>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</si>
  <si>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</si>
  <si>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</si>
  <si>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</si>
  <si>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</si>
  <si>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</si>
  <si>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</si>
  <si>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</si>
  <si>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</si>
  <si>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</si>
  <si>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</si>
  <si>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</si>
  <si>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</si>
  <si>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</si>
  <si>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</si>
  <si>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</si>
  <si>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</si>
  <si>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</si>
  <si>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</si>
  <si>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</si>
  <si>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</si>
  <si>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</si>
  <si>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</si>
  <si>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</si>
  <si>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</si>
  <si>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</si>
  <si>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</si>
  <si>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</si>
  <si>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</si>
  <si>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</si>
  <si>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</si>
  <si>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</si>
  <si>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</si>
  <si>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</si>
  <si>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</si>
  <si>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</si>
  <si>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</si>
  <si>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</si>
  <si>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</si>
  <si>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</si>
  <si>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</si>
  <si>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</si>
  <si>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</si>
  <si>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</si>
  <si>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</si>
  <si>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</si>
  <si>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</si>
  <si>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</si>
  <si>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</si>
  <si>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</si>
  <si>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</si>
  <si>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</si>
  <si>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</si>
  <si>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</si>
  <si>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</si>
  <si>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</si>
  <si>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</si>
  <si>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</si>
  <si>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</si>
  <si>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</si>
  <si>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</si>
  <si>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</si>
  <si>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</si>
  <si>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</si>
  <si>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</si>
  <si>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</si>
  <si>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</si>
  <si>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</si>
  <si>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</si>
  <si>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</si>
  <si>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</si>
  <si>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</si>
  <si>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</si>
  <si>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</si>
  <si>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</si>
  <si>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</si>
  <si>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</si>
  <si>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</si>
  <si>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</si>
  <si>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</si>
  <si>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</si>
  <si>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</si>
  <si>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</si>
  <si>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</si>
  <si>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</si>
  <si>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</si>
  <si>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</si>
  <si>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</si>
  <si>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</si>
  <si>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</si>
  <si>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</si>
  <si>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</si>
  <si>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</si>
  <si>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</si>
  <si>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</si>
  <si>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</si>
  <si>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</si>
  <si>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</si>
  <si>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</si>
  <si>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</si>
  <si>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</si>
  <si>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</si>
  <si>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</si>
  <si>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</si>
  <si>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</si>
  <si>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</si>
  <si>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</si>
  <si>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</si>
  <si>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</si>
  <si>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</si>
  <si>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</si>
  <si>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</si>
  <si>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</si>
  <si>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</si>
  <si>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</si>
  <si>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</si>
  <si>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</si>
  <si>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</si>
  <si>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</si>
  <si>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</si>
  <si>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</si>
  <si>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</si>
  <si>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</si>
  <si>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</si>
  <si>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</si>
  <si>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</si>
  <si>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</si>
  <si>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</si>
  <si>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</si>
  <si>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</si>
  <si>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</si>
  <si>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</si>
  <si>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</si>
  <si>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</si>
  <si>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</si>
  <si>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</si>
  <si>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</si>
  <si>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</si>
  <si>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</si>
  <si>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</si>
  <si>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</si>
  <si>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</si>
  <si>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</si>
  <si>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</si>
  <si>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</si>
  <si>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</si>
  <si>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</si>
  <si>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</si>
  <si>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</si>
  <si>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</si>
  <si>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</si>
  <si>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</si>
  <si>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</si>
  <si>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</si>
  <si>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</si>
  <si>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</si>
  <si>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</si>
  <si>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</si>
  <si>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</si>
  <si>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</si>
  <si>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</si>
  <si>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</si>
  <si>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</si>
  <si>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</si>
  <si>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</si>
  <si>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</si>
  <si>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</si>
  <si>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</si>
  <si>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</si>
  <si>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</si>
  <si>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</si>
  <si>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</si>
  <si>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</si>
  <si>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</si>
  <si>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</si>
  <si>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</si>
  <si>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</si>
  <si>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</si>
  <si>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</si>
  <si>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</si>
  <si>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</si>
  <si>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</si>
  <si>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</si>
  <si>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</si>
  <si>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</si>
  <si>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</si>
  <si>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</si>
  <si>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</si>
  <si>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</si>
  <si>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</si>
  <si>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</si>
  <si>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</si>
  <si>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</si>
  <si>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</si>
  <si>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</si>
  <si>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</si>
  <si>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</si>
  <si>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</si>
  <si>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</si>
  <si>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</si>
  <si>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</si>
  <si>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</si>
  <si>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</si>
  <si>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</si>
  <si>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</si>
  <si>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</si>
  <si>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</si>
  <si>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</si>
  <si>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</si>
  <si>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</si>
  <si>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</si>
  <si>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</si>
  <si>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</si>
  <si>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</si>
  <si>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</si>
  <si>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</si>
  <si>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</si>
  <si>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</si>
  <si>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</si>
  <si>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</si>
  <si>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</si>
  <si>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</si>
  <si>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</si>
  <si>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</si>
  <si>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</si>
  <si>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</si>
  <si>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</si>
  <si>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</si>
  <si>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</si>
  <si>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</si>
  <si>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</si>
  <si>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</si>
  <si>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</si>
  <si>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</si>
  <si>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</si>
  <si>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</si>
  <si>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</si>
  <si>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</si>
  <si>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</si>
  <si>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</si>
  <si>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</si>
  <si>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</si>
  <si>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</si>
  <si>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</si>
  <si>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</si>
  <si>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</si>
  <si>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</si>
  <si>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</si>
  <si>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</si>
  <si>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</si>
  <si>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</si>
  <si>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</si>
  <si>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</si>
  <si>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</si>
  <si>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</si>
  <si>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</si>
  <si>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</si>
  <si>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</si>
  <si>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</si>
  <si>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</si>
  <si>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</si>
  <si>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</si>
  <si>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</si>
  <si>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</si>
  <si>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</si>
  <si>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</si>
  <si>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</si>
  <si>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</si>
  <si>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</si>
  <si>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</si>
  <si>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</si>
  <si>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</si>
  <si>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</si>
  <si>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</si>
  <si>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</si>
  <si>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</si>
  <si>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</si>
  <si>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</si>
  <si>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</si>
  <si>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</si>
  <si>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</si>
  <si>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</si>
  <si>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</si>
  <si>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</si>
  <si>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</si>
  <si>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</si>
  <si>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</si>
  <si>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</si>
  <si>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</si>
  <si>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</si>
  <si>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</si>
  <si>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</si>
  <si>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</si>
  <si>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</si>
  <si>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</si>
  <si>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</si>
  <si>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</si>
  <si>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</si>
  <si>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</si>
  <si>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</si>
  <si>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</si>
  <si>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</si>
  <si>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</si>
  <si>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</si>
  <si>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</si>
  <si>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</si>
  <si>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</si>
  <si>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</si>
  <si>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</si>
  <si>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</si>
  <si>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</si>
  <si>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</si>
  <si>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</si>
  <si>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</si>
  <si>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</si>
  <si>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</si>
  <si>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</si>
  <si>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</si>
  <si>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</si>
  <si>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</si>
  <si>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</si>
  <si>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</si>
  <si>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</si>
  <si>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</si>
  <si>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</si>
  <si>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</si>
  <si>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</si>
  <si>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</si>
  <si>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</si>
  <si>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</si>
  <si>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</si>
  <si>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</si>
  <si>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</si>
  <si>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</si>
  <si>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</si>
  <si>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</si>
  <si>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</si>
  <si>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</si>
  <si>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</si>
  <si>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</si>
  <si>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</si>
  <si>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</si>
  <si>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</si>
  <si>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</si>
  <si>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</si>
  <si>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</si>
  <si>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</si>
  <si>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</si>
  <si>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</si>
  <si>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</si>
  <si>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</si>
  <si>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</si>
  <si>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</si>
  <si>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</si>
  <si>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</si>
  <si>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</si>
  <si>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</si>
  <si>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</si>
  <si>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</si>
  <si>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</si>
  <si>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</si>
  <si>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</si>
  <si>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</si>
  <si>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</si>
  <si>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</si>
  <si>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</si>
  <si>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</si>
  <si>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</si>
  <si>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</si>
  <si>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</si>
  <si>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</si>
  <si>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</si>
  <si>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</si>
  <si>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</si>
  <si>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</si>
  <si>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</si>
  <si>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</si>
  <si>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</si>
  <si>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</si>
  <si>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</si>
  <si>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</si>
  <si>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</si>
  <si>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</si>
  <si>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</si>
  <si>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</si>
  <si>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</si>
  <si>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</si>
  <si>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</si>
  <si>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</si>
  <si>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</si>
  <si>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</si>
  <si>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</si>
  <si>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</si>
  <si>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</si>
  <si>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</si>
  <si>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</si>
  <si>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</si>
  <si>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</si>
  <si>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</si>
  <si>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</si>
  <si>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</si>
  <si>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</si>
  <si>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</si>
  <si>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</si>
  <si>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</si>
  <si>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</si>
  <si>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</si>
  <si>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</si>
  <si>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</si>
  <si>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</si>
  <si>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</si>
  <si>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</si>
  <si>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</si>
  <si>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</si>
  <si>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</si>
  <si>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</si>
  <si>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</si>
  <si>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</si>
  <si>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</si>
  <si>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</si>
  <si>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</si>
  <si>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</si>
  <si>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</si>
  <si>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</si>
  <si>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</si>
  <si>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</si>
  <si>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</si>
  <si>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</si>
  <si>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</si>
  <si>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</si>
  <si>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</si>
  <si>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</si>
  <si>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</si>
  <si>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</si>
  <si>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</si>
  <si>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</si>
  <si>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</si>
  <si>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</si>
  <si>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</si>
  <si>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</si>
  <si>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</si>
  <si>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</si>
  <si>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</si>
  <si>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</si>
  <si>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</si>
  <si>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</si>
  <si>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</si>
  <si>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</si>
  <si>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</si>
  <si>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</si>
  <si>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</si>
  <si>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</si>
  <si>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</si>
  <si>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</si>
  <si>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</si>
  <si>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</si>
  <si>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</si>
  <si>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</si>
  <si>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</si>
  <si>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</si>
  <si>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</si>
  <si>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</si>
  <si>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</si>
  <si>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</si>
  <si>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</si>
  <si>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</si>
  <si>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</si>
  <si>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</si>
  <si>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</si>
  <si>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</si>
  <si>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</si>
  <si>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</si>
  <si>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</si>
  <si>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</si>
  <si>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</si>
  <si>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</si>
  <si>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</si>
  <si>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</si>
  <si>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</si>
  <si>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</si>
  <si>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</si>
  <si>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</si>
  <si>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</si>
  <si>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</si>
  <si>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</si>
  <si>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</si>
  <si>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</si>
  <si>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</si>
  <si>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</si>
  <si>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</si>
  <si>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</si>
  <si>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</si>
  <si>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</si>
  <si>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</si>
  <si>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</si>
  <si>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</si>
  <si>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</si>
  <si>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</si>
  <si>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</si>
  <si>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</si>
  <si>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</si>
  <si>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</si>
  <si>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</si>
  <si>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</si>
  <si>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</si>
  <si>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</si>
  <si>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</si>
  <si>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</si>
  <si>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</si>
  <si>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</si>
  <si>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</si>
  <si>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</si>
  <si>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</si>
  <si>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</si>
  <si>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</si>
  <si>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</si>
  <si>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</si>
  <si>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</si>
  <si>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</si>
  <si>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</si>
  <si>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</si>
  <si>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</si>
  <si>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</si>
  <si>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</si>
  <si>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</si>
  <si>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</si>
  <si>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</si>
  <si>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</si>
  <si>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</si>
  <si>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</si>
  <si>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</si>
  <si>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</si>
  <si>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</si>
  <si>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</si>
  <si>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</si>
  <si>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</si>
  <si>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</si>
  <si>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</si>
  <si>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</si>
  <si>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</si>
  <si>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</si>
  <si>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</si>
  <si>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</si>
  <si>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</si>
  <si>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</si>
  <si>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</si>
  <si>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</si>
  <si>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</si>
  <si>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</si>
  <si>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</si>
  <si>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</si>
  <si>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</si>
  <si>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</si>
  <si>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</si>
  <si>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</si>
  <si>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</si>
  <si>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</si>
  <si>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</si>
  <si>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</si>
  <si>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</si>
  <si>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</si>
  <si>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</si>
  <si>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</si>
  <si>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</si>
  <si>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</si>
  <si>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</si>
  <si>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</si>
  <si>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</si>
  <si>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</si>
  <si>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</si>
  <si>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</si>
  <si>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</si>
  <si>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</si>
  <si>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</si>
  <si>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</si>
  <si>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</si>
  <si>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</si>
  <si>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</si>
  <si>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</si>
  <si>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</si>
  <si>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</si>
  <si>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</si>
  <si>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</si>
  <si>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</si>
  <si>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</si>
  <si>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</si>
  <si>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</si>
  <si>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</si>
  <si>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</si>
  <si>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</si>
  <si>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</si>
  <si>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</si>
  <si>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</si>
  <si>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</si>
  <si>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</si>
  <si>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</si>
  <si>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</si>
  <si>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</si>
  <si>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</si>
  <si>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</si>
  <si>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</si>
  <si>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</si>
  <si>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</si>
  <si>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</si>
  <si>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</si>
  <si>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</si>
  <si>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</si>
  <si>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</si>
  <si>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</si>
  <si>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</si>
  <si>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</si>
  <si>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</si>
  <si>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</si>
  <si>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</si>
  <si>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</si>
  <si>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</si>
  <si>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</si>
  <si>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</si>
  <si>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</si>
  <si>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</si>
  <si>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</si>
  <si>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</si>
  <si>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</si>
  <si>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</si>
  <si>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</si>
  <si>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</si>
  <si>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</si>
  <si>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</si>
  <si>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</si>
  <si>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</si>
  <si>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</si>
  <si>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</si>
  <si>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</si>
  <si>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</si>
  <si>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</si>
  <si>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</si>
  <si>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</si>
  <si>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</si>
  <si>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</si>
  <si>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</si>
  <si>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</si>
  <si>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</si>
  <si>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</si>
  <si>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</si>
  <si>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</si>
  <si>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</si>
  <si>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</si>
  <si>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</si>
  <si>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</si>
  <si>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</si>
  <si>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</si>
  <si>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</si>
  <si>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</si>
  <si>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</si>
  <si>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</si>
  <si>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</si>
  <si>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</si>
  <si>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</si>
  <si>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</si>
  <si>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</si>
  <si>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</si>
  <si>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</si>
  <si>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</si>
  <si>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</si>
  <si>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</si>
  <si>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</si>
  <si>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</si>
  <si>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</si>
  <si>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</si>
  <si>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</si>
  <si>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</si>
  <si>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</si>
  <si>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</si>
  <si>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</si>
  <si>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</si>
  <si>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</si>
  <si>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</si>
  <si>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</si>
  <si>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</si>
  <si>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</si>
  <si>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</si>
  <si>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</si>
  <si>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</si>
  <si>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</si>
  <si>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</si>
  <si>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</si>
  <si>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</si>
  <si>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</si>
  <si>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</si>
  <si>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</si>
  <si>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</si>
  <si>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</si>
  <si>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</si>
  <si>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</si>
  <si>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</si>
  <si>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</si>
  <si>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</si>
  <si>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</si>
  <si>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</si>
  <si>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</si>
  <si>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</si>
  <si>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</si>
  <si>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</si>
  <si>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</si>
  <si>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</si>
  <si>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</si>
  <si>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</si>
  <si>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</si>
  <si>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</si>
  <si>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</si>
  <si>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</si>
  <si>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</si>
  <si>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</si>
  <si>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</si>
  <si>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</si>
  <si>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</si>
  <si>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</si>
  <si>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</si>
  <si>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</si>
  <si>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</si>
  <si>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</si>
  <si>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</si>
  <si>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</si>
  <si>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</si>
  <si>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</si>
  <si>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</si>
  <si>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</si>
  <si>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</si>
  <si>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</si>
  <si>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</si>
  <si>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</si>
  <si>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</si>
  <si>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</si>
  <si>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</si>
  <si>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</si>
  <si>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</si>
  <si>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</si>
  <si>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</si>
  <si>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</si>
  <si>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</si>
  <si>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</si>
  <si>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</si>
  <si>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</si>
  <si>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</si>
  <si>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</si>
  <si>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</si>
  <si>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</si>
  <si>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</si>
  <si>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</si>
  <si>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</si>
  <si>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</si>
  <si>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</si>
  <si>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</si>
  <si>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</si>
  <si>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</si>
  <si>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</si>
  <si>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</si>
  <si>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</si>
  <si>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</si>
  <si>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</si>
  <si>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</si>
  <si>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</si>
  <si>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</si>
  <si>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</si>
  <si>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</si>
  <si>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</si>
  <si>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</si>
  <si>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</si>
  <si>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</si>
  <si>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</si>
  <si>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</si>
  <si>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</si>
  <si>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</si>
  <si>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</si>
  <si>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</si>
  <si>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</si>
  <si>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</si>
  <si>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</si>
  <si>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</si>
  <si>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</si>
  <si>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</si>
  <si>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</si>
  <si>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</si>
  <si>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</si>
  <si>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</si>
  <si>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</si>
  <si>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</si>
  <si>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</si>
  <si>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</si>
  <si>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</si>
  <si>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</si>
  <si>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</si>
  <si>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</si>
  <si>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</si>
  <si>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</si>
  <si>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</si>
  <si>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</si>
  <si>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</si>
  <si>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</si>
  <si>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</si>
  <si>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</si>
  <si>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</si>
  <si>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</si>
  <si>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</si>
  <si>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</si>
  <si>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</si>
  <si>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</si>
  <si>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</si>
  <si>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</si>
  <si>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</si>
  <si>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</si>
  <si>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</si>
  <si>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</si>
  <si>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</si>
  <si>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</si>
  <si>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</si>
  <si>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</si>
  <si>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</si>
  <si>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</si>
  <si>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</si>
  <si>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</si>
  <si>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</si>
  <si>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</si>
  <si>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</si>
  <si>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</si>
  <si>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</si>
  <si>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</si>
  <si>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</si>
  <si>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</si>
  <si>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</si>
  <si>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</si>
  <si>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</si>
  <si>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</si>
  <si>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</si>
  <si>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</si>
  <si>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</si>
  <si>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</si>
  <si>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</si>
  <si>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</si>
  <si>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</si>
  <si>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</si>
  <si>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</si>
  <si>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</si>
  <si>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</si>
  <si>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</si>
  <si>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</si>
  <si>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</si>
  <si>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</si>
  <si>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</si>
  <si>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</si>
  <si>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</si>
  <si>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</si>
  <si>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</si>
  <si>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</si>
  <si>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</si>
  <si>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</si>
  <si>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</si>
  <si>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</si>
  <si>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</si>
  <si>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</si>
  <si>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</si>
  <si>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</si>
  <si>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</si>
  <si>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</si>
  <si>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</si>
  <si>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</si>
  <si>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</si>
  <si>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</si>
  <si>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</si>
  <si>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</si>
  <si>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</si>
  <si>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</si>
  <si>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</si>
  <si>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</si>
  <si>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</si>
  <si>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</si>
  <si>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</si>
  <si>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</si>
  <si>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</si>
  <si>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</si>
  <si>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</si>
  <si>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</si>
  <si>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</si>
  <si>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</si>
  <si>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</si>
  <si>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</si>
  <si>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</si>
  <si>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</si>
  <si>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</si>
  <si>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</si>
  <si>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</si>
  <si>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</si>
  <si>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</si>
  <si>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</si>
  <si>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</si>
  <si>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</si>
  <si>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</si>
  <si>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</si>
  <si>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</si>
  <si>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</si>
  <si>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</si>
  <si>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</si>
  <si>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</si>
  <si>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</si>
  <si>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</si>
  <si>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</si>
  <si>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</si>
  <si>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</si>
  <si>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</si>
  <si>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</si>
  <si>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</si>
  <si>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</si>
  <si>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</si>
  <si>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</si>
  <si>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</si>
  <si>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</si>
  <si>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</si>
  <si>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</si>
  <si>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</si>
  <si>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</si>
  <si>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</si>
  <si>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</si>
  <si>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</si>
  <si>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</si>
  <si>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</si>
  <si>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</si>
  <si>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</si>
  <si>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</si>
  <si>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</si>
  <si>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</si>
  <si>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</si>
  <si>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</si>
  <si>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</si>
  <si>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</si>
  <si>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</si>
  <si>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</si>
  <si>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</si>
  <si>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</si>
  <si>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</si>
  <si>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</si>
  <si>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</si>
  <si>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</si>
  <si>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</si>
  <si>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</si>
  <si>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</si>
  <si>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</si>
  <si>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</si>
  <si>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</si>
  <si>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</si>
  <si>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</si>
  <si>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</si>
  <si>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</si>
  <si>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</si>
  <si>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</si>
  <si>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</si>
  <si>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</si>
  <si>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</si>
  <si>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</si>
  <si>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</si>
  <si>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</si>
  <si>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</si>
  <si>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</si>
  <si>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</si>
  <si>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</si>
  <si>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</si>
  <si>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</si>
  <si>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</si>
  <si>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</si>
  <si>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</si>
  <si>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</si>
  <si>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</si>
  <si>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</si>
  <si>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</si>
  <si>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</si>
  <si>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</si>
  <si>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</si>
  <si>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</si>
  <si>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</si>
  <si>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</si>
  <si>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</si>
  <si>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</si>
  <si>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</si>
  <si>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</si>
  <si>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</si>
  <si>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</si>
  <si>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</si>
  <si>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</si>
  <si>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</si>
  <si>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</si>
  <si>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</si>
  <si>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</si>
  <si>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</si>
  <si>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</si>
  <si>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</si>
  <si>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</si>
  <si>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</si>
  <si>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</si>
  <si>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</si>
  <si>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</si>
  <si>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</si>
  <si>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</si>
  <si>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</si>
  <si>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</si>
  <si>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</si>
  <si>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</si>
  <si>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</si>
  <si>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</si>
  <si>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</si>
  <si>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</si>
  <si>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</si>
  <si>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</si>
  <si>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</si>
  <si>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</si>
  <si>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</si>
  <si>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</si>
  <si>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</si>
  <si>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</si>
  <si>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</si>
  <si>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</si>
  <si>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</si>
  <si>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</si>
  <si>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</si>
  <si>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</si>
  <si>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</si>
  <si>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</si>
  <si>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</si>
  <si>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</si>
  <si>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</si>
  <si>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</si>
  <si>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</si>
  <si>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</si>
  <si>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</si>
  <si>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</si>
  <si>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</si>
  <si>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</si>
  <si>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</si>
  <si>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</si>
  <si>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</si>
  <si>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</si>
  <si>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</si>
  <si>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</si>
  <si>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</si>
  <si>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</si>
  <si>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</si>
  <si>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</si>
  <si>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</si>
  <si>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</si>
  <si>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</si>
  <si>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</si>
  <si>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</si>
  <si>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</si>
  <si>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</si>
  <si>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</si>
  <si>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</si>
  <si>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</si>
  <si>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</si>
  <si>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</si>
  <si>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</si>
  <si>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</si>
  <si>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</si>
  <si>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</si>
  <si>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</si>
  <si>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</si>
  <si>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</si>
  <si>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</si>
  <si>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</si>
  <si>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</si>
  <si>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</si>
  <si>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</si>
  <si>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</si>
  <si>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</si>
  <si>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</si>
  <si>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</si>
  <si>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</si>
  <si>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</si>
  <si>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</si>
  <si>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</si>
  <si>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</si>
  <si>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</si>
  <si>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</si>
  <si>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</si>
  <si>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</si>
  <si>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</si>
  <si>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</si>
  <si>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</si>
  <si>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</si>
  <si>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</si>
  <si>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</si>
  <si>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</si>
  <si>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</si>
  <si>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</si>
  <si>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</si>
  <si>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</si>
  <si>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</si>
  <si>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</si>
  <si>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</si>
  <si>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</si>
  <si>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</si>
  <si>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</si>
  <si>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</si>
  <si>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</si>
  <si>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</si>
  <si>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</si>
  <si>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</si>
  <si>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</si>
  <si>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</si>
  <si>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</si>
  <si>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</si>
  <si>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</si>
  <si>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</si>
  <si>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</si>
  <si>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</si>
  <si>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</si>
  <si>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</si>
  <si>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</si>
  <si>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</si>
  <si>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</si>
  <si>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</si>
  <si>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</si>
  <si>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</si>
  <si>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</si>
  <si>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</si>
  <si>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</si>
  <si>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</si>
  <si>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</si>
  <si>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</si>
  <si>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</si>
  <si>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</si>
  <si>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</si>
  <si>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</si>
  <si>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</si>
  <si>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</si>
  <si>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</si>
  <si>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</si>
  <si>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</si>
  <si>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</si>
  <si>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</si>
  <si>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</si>
  <si>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</si>
  <si>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</si>
  <si>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</si>
  <si>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</si>
  <si>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</si>
  <si>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</si>
  <si>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</si>
  <si>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</si>
  <si>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</si>
  <si>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</si>
  <si>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</si>
  <si>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</si>
  <si>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</si>
  <si>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</si>
  <si>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</si>
  <si>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</si>
  <si>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</si>
  <si>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</si>
  <si>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</si>
  <si>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</si>
  <si>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</si>
  <si>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</si>
  <si>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</si>
  <si>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</si>
  <si>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</si>
  <si>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</si>
  <si>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</si>
  <si>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</si>
  <si>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</si>
  <si>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</si>
  <si>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</si>
  <si>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</si>
  <si>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</si>
  <si>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</si>
  <si>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</si>
  <si>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</si>
  <si>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</si>
  <si>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</si>
  <si>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</si>
  <si>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</si>
  <si>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</si>
  <si>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</si>
  <si>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</si>
  <si>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</si>
  <si>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</si>
  <si>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</si>
  <si>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</si>
  <si>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</si>
  <si>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</si>
  <si>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</si>
  <si>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</si>
  <si>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</si>
  <si>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</si>
  <si>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</si>
  <si>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</si>
  <si>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</si>
  <si>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</si>
  <si>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</si>
  <si>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</si>
  <si>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</si>
  <si>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</si>
  <si>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</si>
  <si>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</si>
  <si>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</si>
  <si>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</si>
  <si>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</si>
  <si>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</si>
  <si>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</si>
  <si>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</si>
  <si>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</si>
  <si>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</si>
  <si>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</si>
  <si>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</si>
  <si>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</si>
  <si>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</si>
  <si>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</si>
  <si>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</si>
  <si>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</si>
  <si>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</si>
  <si>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</si>
  <si>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</si>
  <si>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</si>
  <si>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</si>
  <si>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</si>
  <si>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</si>
  <si>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</si>
  <si>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</si>
  <si>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</si>
  <si>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</si>
  <si>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</si>
  <si>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</si>
  <si>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</si>
  <si>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</si>
  <si>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</si>
  <si>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</si>
  <si>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</si>
  <si>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</si>
  <si>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</si>
  <si>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</si>
  <si>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</si>
  <si>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</si>
  <si>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</si>
  <si>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</si>
  <si>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</si>
  <si>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</si>
  <si>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</si>
  <si>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</si>
  <si>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</si>
  <si>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</si>
  <si>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</si>
  <si>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</si>
  <si>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</si>
  <si>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</si>
  <si>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</si>
  <si>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</si>
  <si>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</si>
  <si>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</si>
  <si>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</si>
  <si>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</si>
  <si>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</si>
  <si>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</si>
  <si>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</si>
  <si>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</si>
  <si>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</si>
  <si>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</si>
  <si>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</si>
  <si>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</si>
  <si>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</si>
  <si>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</si>
  <si>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</si>
  <si>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</si>
  <si>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</si>
  <si>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</si>
  <si>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</si>
  <si>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</si>
  <si>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</si>
  <si>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</si>
  <si>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</si>
  <si>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</si>
  <si>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</si>
  <si>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</si>
  <si>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</si>
  <si>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</si>
  <si>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</si>
  <si>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</si>
  <si>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</si>
  <si>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</si>
  <si>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</si>
  <si>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</si>
  <si>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</si>
  <si>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</si>
  <si>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</si>
  <si>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</si>
  <si>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</si>
  <si>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</si>
  <si>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</si>
  <si>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</si>
  <si>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</si>
  <si>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</si>
  <si>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</si>
  <si>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</si>
  <si>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</si>
  <si>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</si>
  <si>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</si>
  <si>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</si>
  <si>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</si>
  <si>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</si>
  <si>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</si>
  <si>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</si>
  <si>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</si>
  <si>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</si>
  <si>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</si>
  <si>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</si>
  <si>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</si>
  <si>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</si>
  <si>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</si>
  <si>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</si>
  <si>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</si>
  <si>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</si>
  <si>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</si>
  <si>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</si>
  <si>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</si>
  <si>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</si>
  <si>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</si>
  <si>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</si>
  <si>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</si>
  <si>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</si>
  <si>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</si>
  <si>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</si>
  <si>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</si>
  <si>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</si>
  <si>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</si>
  <si>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</si>
  <si>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</si>
  <si>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</si>
  <si>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</si>
  <si>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</si>
  <si>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</si>
  <si>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</si>
  <si>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</si>
  <si>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</si>
  <si>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</si>
  <si>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</si>
  <si>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</si>
  <si>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</si>
  <si>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</si>
  <si>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</si>
  <si>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</si>
  <si>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</si>
  <si>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</si>
  <si>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</si>
  <si>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</si>
  <si>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</si>
  <si>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</si>
  <si>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</si>
  <si>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</si>
  <si>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</si>
  <si>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</si>
  <si>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</si>
  <si>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</si>
  <si>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</si>
  <si>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</si>
  <si>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</si>
  <si>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</si>
  <si>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</si>
  <si>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</si>
  <si>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</si>
  <si>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</si>
  <si>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</si>
  <si>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</si>
  <si>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</si>
  <si>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</si>
  <si>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</si>
  <si>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</si>
  <si>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</si>
  <si>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</si>
  <si>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</si>
  <si>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</si>
  <si>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</si>
  <si>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</si>
  <si>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</si>
  <si>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</si>
  <si>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</si>
  <si>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</si>
  <si>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</si>
  <si>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</si>
  <si>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</si>
  <si>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</si>
  <si>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</si>
  <si>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</si>
  <si>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</si>
  <si>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</si>
  <si>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</si>
  <si>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</si>
  <si>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</si>
  <si>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</si>
  <si>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</si>
  <si>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</si>
  <si>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</si>
  <si>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</si>
  <si>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</si>
  <si>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</si>
  <si>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</si>
  <si>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</si>
  <si>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</si>
  <si>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</si>
  <si>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</si>
  <si>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</si>
  <si>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</si>
  <si>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</si>
  <si>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</si>
  <si>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</si>
  <si>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</si>
  <si>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</si>
  <si>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</si>
  <si>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</si>
  <si>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</si>
  <si>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</si>
  <si>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</si>
  <si>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</si>
  <si>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</si>
  <si>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</si>
  <si>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</si>
  <si>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</si>
  <si>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</si>
  <si>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</si>
  <si>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</si>
  <si>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</si>
  <si>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</si>
  <si>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</si>
  <si>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</si>
  <si>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</si>
  <si>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</si>
  <si>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</si>
  <si>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</si>
  <si>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</si>
  <si>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</si>
  <si>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</si>
  <si>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</si>
  <si>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</si>
  <si>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</si>
  <si>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</si>
  <si>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</si>
  <si>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</si>
  <si>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</si>
  <si>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</si>
  <si>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</si>
  <si>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</si>
  <si>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</si>
  <si>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</si>
  <si>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</si>
  <si>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</si>
  <si>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</si>
  <si>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</si>
  <si>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</si>
  <si>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</si>
  <si>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</si>
  <si>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</si>
  <si>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</si>
  <si>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</si>
  <si>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</si>
  <si>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</si>
  <si>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</si>
  <si>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</si>
  <si>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</si>
  <si>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</si>
  <si>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</si>
  <si>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</si>
  <si>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</si>
  <si>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</si>
  <si>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</si>
  <si>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</si>
  <si>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</si>
  <si>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</si>
  <si>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</si>
  <si>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</si>
  <si>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</si>
  <si>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</si>
  <si>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</si>
  <si>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</si>
  <si>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</si>
  <si>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</si>
  <si>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</si>
  <si>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</si>
  <si>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</si>
  <si>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</si>
  <si>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</si>
  <si>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</si>
  <si>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</si>
  <si>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</si>
  <si>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</si>
  <si>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</si>
  <si>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</si>
  <si>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</si>
  <si>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</si>
  <si>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</si>
  <si>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</si>
  <si>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</si>
  <si>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</si>
  <si>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</si>
  <si>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</si>
  <si>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</si>
  <si>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</si>
  <si>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</si>
  <si>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</si>
  <si>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</si>
  <si>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</si>
  <si>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</si>
  <si>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</si>
  <si>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</si>
  <si>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</si>
  <si>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</si>
  <si>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</si>
  <si>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</si>
  <si>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</si>
  <si>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</si>
  <si>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</si>
  <si>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</si>
  <si>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</si>
  <si>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</si>
  <si>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</si>
  <si>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</si>
  <si>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</si>
  <si>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</si>
  <si>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</si>
  <si>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</si>
  <si>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</si>
  <si>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</si>
  <si>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</si>
  <si>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</si>
  <si>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</si>
  <si>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</si>
  <si>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</si>
  <si>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</si>
  <si>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</si>
  <si>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</si>
  <si>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</si>
  <si>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</si>
  <si>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</si>
  <si>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</si>
  <si>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</si>
  <si>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</si>
  <si>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</si>
  <si>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</si>
  <si>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</si>
  <si>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</si>
  <si>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</si>
  <si>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</si>
  <si>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</si>
  <si>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</si>
  <si>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</si>
  <si>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</si>
  <si>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</si>
  <si>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</si>
  <si>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</si>
  <si>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</si>
  <si>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</si>
  <si>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</si>
  <si>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</si>
  <si>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</si>
  <si>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</si>
  <si>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</si>
  <si>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</si>
  <si>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</si>
  <si>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</si>
  <si>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</si>
  <si>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</si>
  <si>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</si>
  <si>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</si>
  <si>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</si>
  <si>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</si>
  <si>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</si>
  <si>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</si>
  <si>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</si>
  <si>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</si>
  <si>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</si>
  <si>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</si>
  <si>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</si>
  <si>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</si>
  <si>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</si>
  <si>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</si>
  <si>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</si>
  <si>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</si>
  <si>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</si>
  <si>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</si>
  <si>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</si>
  <si>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</si>
  <si>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</si>
  <si>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</si>
  <si>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</si>
  <si>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</si>
  <si>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</si>
  <si>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</si>
  <si>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</si>
  <si>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</si>
  <si>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</si>
  <si>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</si>
  <si>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</si>
  <si>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</si>
  <si>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</si>
  <si>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</si>
  <si>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</si>
  <si>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</si>
  <si>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</si>
  <si>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</si>
  <si>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</si>
  <si>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</si>
  <si>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</si>
  <si>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</si>
  <si>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</si>
  <si>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</si>
  <si>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</si>
  <si>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</si>
  <si>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</si>
  <si>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</si>
  <si>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</si>
  <si>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</si>
  <si>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</si>
  <si>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</si>
  <si>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</si>
  <si>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</si>
  <si>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</si>
  <si>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</si>
  <si>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</si>
  <si>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</si>
  <si>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</si>
  <si>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</si>
  <si>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</si>
  <si>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</si>
  <si>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</si>
  <si>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</si>
  <si>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</si>
  <si>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</si>
  <si>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</si>
  <si>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</si>
  <si>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</si>
  <si>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</si>
  <si>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</si>
  <si>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</si>
  <si>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</si>
  <si>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</si>
  <si>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</si>
  <si>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</si>
  <si>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</si>
  <si>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</si>
  <si>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</si>
  <si>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</si>
  <si>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</si>
  <si>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</si>
  <si>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</si>
  <si>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</si>
  <si>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</si>
  <si>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</si>
  <si>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</si>
  <si>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</si>
  <si>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</si>
  <si>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</si>
  <si>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</si>
  <si>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</si>
  <si>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</si>
  <si>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</si>
  <si>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</si>
  <si>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</si>
  <si>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</si>
  <si>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</si>
  <si>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</si>
  <si>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</si>
  <si>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</si>
  <si>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</si>
  <si>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</si>
  <si>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</si>
  <si>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</si>
  <si>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</si>
  <si>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</si>
  <si>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</si>
  <si>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</si>
  <si>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</si>
  <si>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</si>
  <si>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</si>
  <si>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</si>
  <si>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</si>
  <si>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</si>
  <si>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</si>
  <si>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</si>
  <si>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</si>
  <si>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</si>
  <si>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</si>
  <si>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</si>
  <si>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</si>
  <si>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</si>
  <si>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</si>
  <si>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</si>
  <si>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</si>
  <si>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</si>
  <si>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</si>
  <si>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</si>
  <si>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</si>
  <si>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</si>
  <si>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</si>
  <si>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</si>
  <si>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</si>
  <si>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</si>
  <si>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</si>
  <si>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</si>
  <si>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</si>
  <si>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</si>
  <si>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</si>
  <si>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</si>
  <si>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</si>
  <si>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</si>
  <si>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</si>
  <si>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</si>
  <si>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</si>
  <si>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</si>
  <si>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</si>
  <si>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</si>
  <si>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</si>
  <si>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</si>
  <si>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</si>
  <si>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</si>
  <si>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</si>
  <si>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</si>
  <si>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</si>
  <si>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</si>
  <si>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</si>
  <si>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</si>
  <si>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</si>
  <si>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</si>
  <si>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</si>
  <si>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</si>
  <si>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</si>
  <si>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</si>
  <si>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</si>
  <si>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</si>
  <si>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</si>
  <si>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</si>
  <si>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</si>
  <si>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</si>
  <si>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</si>
  <si>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</si>
  <si>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</si>
  <si>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</si>
  <si>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</si>
  <si>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</si>
  <si>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</si>
  <si>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</si>
  <si>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</si>
  <si>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</si>
  <si>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</si>
  <si>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</si>
  <si>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</si>
  <si>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</si>
  <si>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</si>
  <si>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</si>
  <si>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</si>
  <si>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</si>
  <si>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</si>
  <si>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</si>
  <si>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</si>
  <si>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</si>
  <si>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</si>
  <si>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</si>
  <si>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</si>
  <si>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</si>
  <si>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</si>
  <si>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</si>
  <si>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</si>
  <si>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</si>
  <si>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</si>
  <si>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</si>
  <si>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</si>
  <si>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</si>
  <si>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</si>
  <si>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</si>
  <si>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</si>
  <si>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</si>
  <si>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</si>
  <si>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</si>
  <si>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</si>
  <si>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</si>
  <si>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</si>
  <si>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</si>
  <si>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</si>
  <si>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</si>
  <si>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</si>
  <si>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</si>
  <si>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</si>
  <si>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</si>
  <si>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</si>
  <si>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</si>
  <si>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</si>
  <si>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</si>
  <si>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</si>
  <si>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</si>
  <si>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</si>
  <si>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</si>
  <si>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</si>
  <si>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</si>
  <si>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</si>
  <si>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</si>
  <si>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</si>
  <si>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</si>
  <si>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</si>
  <si>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</si>
  <si>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</si>
  <si>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</si>
  <si>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</si>
  <si>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</si>
  <si>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</si>
  <si>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</si>
  <si>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</si>
  <si>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</si>
  <si>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</si>
  <si>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</si>
  <si>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</si>
  <si>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</si>
  <si>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</si>
  <si>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</si>
  <si>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</si>
  <si>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</si>
  <si>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</si>
  <si>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</si>
  <si>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</si>
  <si>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</si>
  <si>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</si>
  <si>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</si>
  <si>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</si>
  <si>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</si>
  <si>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</si>
  <si>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</si>
  <si>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</si>
  <si>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</si>
  <si>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</si>
  <si>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</si>
  <si>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</si>
  <si>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</si>
  <si>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</si>
  <si>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</si>
  <si>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</si>
  <si>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</si>
  <si>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</si>
  <si>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</si>
  <si>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</si>
  <si>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</si>
  <si>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</si>
  <si>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</si>
  <si>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</si>
  <si>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</si>
  <si>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</si>
  <si>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</si>
  <si>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</si>
  <si>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</si>
  <si>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</si>
  <si>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</si>
  <si>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</si>
  <si>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</si>
  <si>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</si>
  <si>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</si>
  <si>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</si>
  <si>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</si>
  <si>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</si>
  <si>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</si>
  <si>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</si>
  <si>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</si>
  <si>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</si>
  <si>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</si>
  <si>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</si>
  <si>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</si>
  <si>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</si>
  <si>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</si>
  <si>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</si>
  <si>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</si>
  <si>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</si>
  <si>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</si>
  <si>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</si>
  <si>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</si>
  <si>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</si>
  <si>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</si>
  <si>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</si>
  <si>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</si>
  <si>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</si>
  <si>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</si>
  <si>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</si>
  <si>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</si>
  <si>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</si>
  <si>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</si>
  <si>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</si>
  <si>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</si>
  <si>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</si>
  <si>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</si>
  <si>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</si>
  <si>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</si>
  <si>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</si>
  <si>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</si>
  <si>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</si>
  <si>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</si>
  <si>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</si>
  <si>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</si>
  <si>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</si>
  <si>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</si>
  <si>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</si>
  <si>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</si>
  <si>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</si>
  <si>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</si>
  <si>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</si>
  <si>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</si>
  <si>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</si>
  <si>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</si>
  <si>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</si>
  <si>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</si>
  <si>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</si>
  <si>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</si>
  <si>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</si>
  <si>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</si>
  <si>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</si>
  <si>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</si>
  <si>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</si>
  <si>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</si>
  <si>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</si>
  <si>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</si>
  <si>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</si>
  <si>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</si>
  <si>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</si>
  <si>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</si>
  <si>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</si>
  <si>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</si>
  <si>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</si>
  <si>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</si>
  <si>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</si>
  <si>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</si>
  <si>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</si>
  <si>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</si>
  <si>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</si>
  <si>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</si>
  <si>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</si>
  <si>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</si>
  <si>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</si>
  <si>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</si>
  <si>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</si>
  <si>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</si>
  <si>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</si>
  <si>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</si>
  <si>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</si>
  <si>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</si>
  <si>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</si>
  <si>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</si>
  <si>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</si>
  <si>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</si>
  <si>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</si>
  <si>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</si>
  <si>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</si>
  <si>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</si>
  <si>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</si>
  <si>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</si>
  <si>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</si>
  <si>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</si>
  <si>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</si>
  <si>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</si>
  <si>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</si>
  <si>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</si>
  <si>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</si>
  <si>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</si>
  <si>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</si>
  <si>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</si>
  <si>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</si>
  <si>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</si>
  <si>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</si>
  <si>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</si>
  <si>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</si>
  <si>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</si>
  <si>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</si>
  <si>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</si>
  <si>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</si>
  <si>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</si>
  <si>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</si>
  <si>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</si>
  <si>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</si>
  <si>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</si>
  <si>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</si>
  <si>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</si>
  <si>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</si>
  <si>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</si>
  <si>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</si>
  <si>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</si>
  <si>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</si>
  <si>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</si>
  <si>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</si>
  <si>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</si>
  <si>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</si>
  <si>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</si>
  <si>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</si>
  <si>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</si>
  <si>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</si>
  <si>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</si>
  <si>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</si>
  <si>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</si>
  <si>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</si>
  <si>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</si>
  <si>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</si>
  <si>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</si>
  <si>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</si>
  <si>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</si>
  <si>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</si>
  <si>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</si>
  <si>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</si>
  <si>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</si>
  <si>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</si>
  <si>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</si>
  <si>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</si>
  <si>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</si>
  <si>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</si>
  <si>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</si>
  <si>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</si>
  <si>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</si>
  <si>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</si>
  <si>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</si>
  <si>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</si>
  <si>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</si>
  <si>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</si>
  <si>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</si>
  <si>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</si>
  <si>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</si>
  <si>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</si>
  <si>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</si>
  <si>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</si>
  <si>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</si>
  <si>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</si>
  <si>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</si>
  <si>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</si>
  <si>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</si>
  <si>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</si>
  <si>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</si>
  <si>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</si>
  <si>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</si>
  <si>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</si>
  <si>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</si>
  <si>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</si>
  <si>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</si>
  <si>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</si>
  <si>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</si>
  <si>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</si>
  <si>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</si>
  <si>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</si>
  <si>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</si>
  <si>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</si>
  <si>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</si>
  <si>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</si>
  <si>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</si>
  <si>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</si>
  <si>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</si>
  <si>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</si>
  <si>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</si>
  <si>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</si>
  <si>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</si>
  <si>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</si>
  <si>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</si>
  <si>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</si>
  <si>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</si>
  <si>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</si>
  <si>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</si>
  <si>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</si>
  <si>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</si>
  <si>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</si>
  <si>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</si>
  <si>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</si>
  <si>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</si>
  <si>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</si>
  <si>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</si>
  <si>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</si>
  <si>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</si>
  <si>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</si>
  <si>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</si>
  <si>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</si>
  <si>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</si>
  <si>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</si>
  <si>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</si>
  <si>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</si>
  <si>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</si>
  <si>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</si>
  <si>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</si>
  <si>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</si>
  <si>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</si>
  <si>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</si>
  <si>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</si>
  <si>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</si>
  <si>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</si>
  <si>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</si>
  <si>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</si>
  <si>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</si>
  <si>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</si>
  <si>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</si>
  <si>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</si>
  <si>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</si>
  <si>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</si>
  <si>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</si>
  <si>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</si>
  <si>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</si>
  <si>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</si>
  <si>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</si>
  <si>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</si>
  <si>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</si>
  <si>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</si>
  <si>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</si>
  <si>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</si>
  <si>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</si>
  <si>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</si>
  <si>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</si>
  <si>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</si>
  <si>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</si>
  <si>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</si>
  <si>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</si>
  <si>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</si>
  <si>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</si>
  <si>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</si>
  <si>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</si>
  <si>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</si>
  <si>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</si>
  <si>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</si>
  <si>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</si>
  <si>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</si>
  <si>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</si>
  <si>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</si>
  <si>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</si>
  <si>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</si>
  <si>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</si>
  <si>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</si>
  <si>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</si>
  <si>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</si>
  <si>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</si>
  <si>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</si>
  <si>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</si>
  <si>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</si>
  <si>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</si>
  <si>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</si>
  <si>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</si>
  <si>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</si>
  <si>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</si>
  <si>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</si>
  <si>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</si>
  <si>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</si>
  <si>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</si>
  <si>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</si>
  <si>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</si>
  <si>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</si>
  <si>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</si>
  <si>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</si>
  <si>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</si>
  <si>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</si>
  <si>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</si>
  <si>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</si>
  <si>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</si>
  <si>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</si>
  <si>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</si>
  <si>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</si>
  <si>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</si>
  <si>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</si>
  <si>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</si>
  <si>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</si>
  <si>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</si>
  <si>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</si>
  <si>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</si>
  <si>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</si>
  <si>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</si>
  <si>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</si>
  <si>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</si>
  <si>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</si>
  <si>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</si>
  <si>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</si>
  <si>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</si>
  <si>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</si>
  <si>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</si>
  <si>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</si>
  <si>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</si>
  <si>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</si>
  <si>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</si>
  <si>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</si>
  <si>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</si>
  <si>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</si>
  <si>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</si>
  <si>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</si>
  <si>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</si>
  <si>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</si>
  <si>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</si>
  <si>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</si>
  <si>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</si>
  <si>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</si>
  <si>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</si>
  <si>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</si>
  <si>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</si>
  <si>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</si>
  <si>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</si>
  <si>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</si>
  <si>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</si>
  <si>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</si>
  <si>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</si>
  <si>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</si>
  <si>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</si>
  <si>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</si>
  <si>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</si>
  <si>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</si>
  <si>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</si>
  <si>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</si>
  <si>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</si>
  <si>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</si>
  <si>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</si>
  <si>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</si>
  <si>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</si>
  <si>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</si>
  <si>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</si>
  <si>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</si>
  <si>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</si>
  <si>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</si>
  <si>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</si>
  <si>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</si>
  <si>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</si>
  <si>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</si>
  <si>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</si>
  <si>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</si>
  <si>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</si>
  <si>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</si>
  <si>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</si>
  <si>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</si>
  <si>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</si>
  <si>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</si>
  <si>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</si>
  <si>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</si>
  <si>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</si>
  <si>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</si>
  <si>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</si>
  <si>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</si>
  <si>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</si>
  <si>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</si>
  <si>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</si>
  <si>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</si>
  <si>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</si>
  <si>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</si>
  <si>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</si>
  <si>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</si>
  <si>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</si>
  <si>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</si>
  <si>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</si>
  <si>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</si>
  <si>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</si>
  <si>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</si>
  <si>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</si>
  <si>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</si>
  <si>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</si>
  <si>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</si>
  <si>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</si>
  <si>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</si>
  <si>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</si>
  <si>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</si>
  <si>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</si>
  <si>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</si>
  <si>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</si>
  <si>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</si>
  <si>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</si>
  <si>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</si>
  <si>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</si>
  <si>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</si>
  <si>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</si>
  <si>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</si>
  <si>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</si>
  <si>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</si>
  <si>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</si>
  <si>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</si>
  <si>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</si>
  <si>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</si>
  <si>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</si>
  <si>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</si>
  <si>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</si>
  <si>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</si>
  <si>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</si>
  <si>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</si>
  <si>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</si>
  <si>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</si>
  <si>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</si>
  <si>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</si>
  <si>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</si>
  <si>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</si>
  <si>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</si>
  <si>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</si>
  <si>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</si>
  <si>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</si>
  <si>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</si>
  <si>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</si>
  <si>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</si>
  <si>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</si>
  <si>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</si>
  <si>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</si>
  <si>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</si>
  <si>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</si>
  <si>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</si>
  <si>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</si>
  <si>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</si>
  <si>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</si>
  <si>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</si>
  <si>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</si>
  <si>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</si>
  <si>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</si>
  <si>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</si>
  <si>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</si>
  <si>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</si>
  <si>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</si>
  <si>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</si>
  <si>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</si>
  <si>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</si>
  <si>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</si>
  <si>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</si>
  <si>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</si>
  <si>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</si>
  <si>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</si>
  <si>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</si>
  <si>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</si>
  <si>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</si>
  <si>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</si>
  <si>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</si>
  <si>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</si>
  <si>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</si>
  <si>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</si>
  <si>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</si>
  <si>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</si>
  <si>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</si>
  <si>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</si>
  <si>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</si>
  <si>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</si>
  <si>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</si>
  <si>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</si>
  <si>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</si>
  <si>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</si>
  <si>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</si>
  <si>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</si>
  <si>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</si>
  <si>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</si>
  <si>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</si>
  <si>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</si>
  <si>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</si>
  <si>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</si>
  <si>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</si>
  <si>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</si>
  <si>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</si>
  <si>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</si>
  <si>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</si>
  <si>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</si>
  <si>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</si>
  <si>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</si>
  <si>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</si>
  <si>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</si>
  <si>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</si>
  <si>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</si>
  <si>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</si>
  <si>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</si>
  <si>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</si>
  <si>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</si>
  <si>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</si>
  <si>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</si>
  <si>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</si>
  <si>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</si>
  <si>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</si>
  <si>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</si>
  <si>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</si>
  <si>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</si>
  <si>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</si>
  <si>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</si>
  <si>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</si>
  <si>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</si>
  <si>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</si>
  <si>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</si>
  <si>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</si>
  <si>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</si>
  <si>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</si>
  <si>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</si>
  <si>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</si>
  <si>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</si>
  <si>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</si>
  <si>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</si>
  <si>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</si>
  <si>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</si>
  <si>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</si>
  <si>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</si>
  <si>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</si>
  <si>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</si>
  <si>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</si>
  <si>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</si>
  <si>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</si>
  <si>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</si>
  <si>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</si>
  <si>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</si>
  <si>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</si>
  <si>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</si>
  <si>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</si>
  <si>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</si>
  <si>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</si>
  <si>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</si>
  <si>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</si>
  <si>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</si>
  <si>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</si>
  <si>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</si>
  <si>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</si>
  <si>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</si>
  <si>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</si>
  <si>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</si>
  <si>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</si>
  <si>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</si>
  <si>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</si>
  <si>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</si>
  <si>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</si>
  <si>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</si>
  <si>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</si>
  <si>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</si>
  <si>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</si>
  <si>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</si>
  <si>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</si>
  <si>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</si>
  <si>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</si>
  <si>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</si>
  <si>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</si>
  <si>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</si>
  <si>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</si>
  <si>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</si>
  <si>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</si>
  <si>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</si>
  <si>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</si>
  <si>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</si>
  <si>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</si>
  <si>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</si>
  <si>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</si>
  <si>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</si>
  <si>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</si>
  <si>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</si>
  <si>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</si>
  <si>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</si>
  <si>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</si>
  <si>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</si>
  <si>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</si>
  <si>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</si>
  <si>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</si>
  <si>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</si>
  <si>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</si>
  <si>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</si>
  <si>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</si>
  <si>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</si>
  <si>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</si>
  <si>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</si>
  <si>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</si>
  <si>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</si>
  <si>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</si>
  <si>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</si>
  <si>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</si>
  <si>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</si>
  <si>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</si>
  <si>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</si>
  <si>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</si>
  <si>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</si>
  <si>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</si>
  <si>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</si>
  <si>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</si>
  <si>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</si>
  <si>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</si>
  <si>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</si>
  <si>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</si>
  <si>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</si>
  <si>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</si>
  <si>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</si>
  <si>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</si>
  <si>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</si>
  <si>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</si>
  <si>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</si>
  <si>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</si>
  <si>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</si>
  <si>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</si>
  <si>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</si>
  <si>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</si>
  <si>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</si>
  <si>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</si>
  <si>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</si>
  <si>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</si>
  <si>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</si>
  <si>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</si>
  <si>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</si>
  <si>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</si>
  <si>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</si>
  <si>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</si>
  <si>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</si>
  <si>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</si>
  <si>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</si>
  <si>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</si>
  <si>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</si>
  <si>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</si>
  <si>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</si>
  <si>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</si>
  <si>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</si>
  <si>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</si>
  <si>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</si>
  <si>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</si>
  <si>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</si>
  <si>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</si>
  <si>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</si>
  <si>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</si>
  <si>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</si>
  <si>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</si>
  <si>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</si>
  <si>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</si>
  <si>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</si>
  <si>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</si>
  <si>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</si>
  <si>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</si>
  <si>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</si>
  <si>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</si>
  <si>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</si>
  <si>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</si>
  <si>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</si>
  <si>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</si>
  <si>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</si>
  <si>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</si>
  <si>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</si>
  <si>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</si>
  <si>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</si>
  <si>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</si>
  <si>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</si>
  <si>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</si>
  <si>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</si>
  <si>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</si>
  <si>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</si>
  <si>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</si>
  <si>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</si>
  <si>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</si>
  <si>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</si>
  <si>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</si>
  <si>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</si>
  <si>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</si>
  <si>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</si>
  <si>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</si>
  <si>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</si>
  <si>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</si>
  <si>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</si>
  <si>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</si>
  <si>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</si>
  <si>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</si>
  <si>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</si>
  <si>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</si>
  <si>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</si>
  <si>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</si>
  <si>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</si>
  <si>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</si>
  <si>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</si>
  <si>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</si>
  <si>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</si>
  <si>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</si>
  <si>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</si>
  <si>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</si>
  <si>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</si>
  <si>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</si>
  <si>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</si>
  <si>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</si>
  <si>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</si>
  <si>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</si>
  <si>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</si>
  <si>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</si>
  <si>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</si>
  <si>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</si>
  <si>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</si>
  <si>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</si>
  <si>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</si>
  <si>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</si>
  <si>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</si>
  <si>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</si>
  <si>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</si>
  <si>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</si>
  <si>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</si>
  <si>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</si>
  <si>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</si>
  <si>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</si>
  <si>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</si>
  <si>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</si>
  <si>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</si>
  <si>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</si>
  <si>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</si>
  <si>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</si>
  <si>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</si>
  <si>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</si>
  <si>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</si>
  <si>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</si>
  <si>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</si>
  <si>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</si>
  <si>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</si>
  <si>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</si>
  <si>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</si>
  <si>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</si>
  <si>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</si>
  <si>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</si>
  <si>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</si>
  <si>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</si>
  <si>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</si>
  <si>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</si>
  <si>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</si>
  <si>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</si>
  <si>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</si>
  <si>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</si>
  <si>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</si>
  <si>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</si>
  <si>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</si>
  <si>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</si>
  <si>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</si>
  <si>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</si>
  <si>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</si>
  <si>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</si>
  <si>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</si>
  <si>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</si>
  <si>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</si>
  <si>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</si>
  <si>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</si>
  <si>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</si>
  <si>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</si>
  <si>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</si>
  <si>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</si>
  <si>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</si>
  <si>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</si>
  <si>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</si>
  <si>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</si>
  <si>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</si>
  <si>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</si>
  <si>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</si>
  <si>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</si>
  <si>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</si>
  <si>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</si>
  <si>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</si>
  <si>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</si>
  <si>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</si>
  <si>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</si>
  <si>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</si>
  <si>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</si>
  <si>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</si>
  <si>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</si>
  <si>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</si>
  <si>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</si>
  <si>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</si>
  <si>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</si>
  <si>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</si>
  <si>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</si>
  <si>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</si>
  <si>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</si>
  <si>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</si>
  <si>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</si>
  <si>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</si>
  <si>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</si>
  <si>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</si>
  <si>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</si>
  <si>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</si>
  <si>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</si>
  <si>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</si>
  <si>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</si>
  <si>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</si>
  <si>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</si>
  <si>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</si>
  <si>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</si>
  <si>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</si>
  <si>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</si>
  <si>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</si>
  <si>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</si>
  <si>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</si>
  <si>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</si>
  <si>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</si>
  <si>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</si>
  <si>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</si>
  <si>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</si>
  <si>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</si>
  <si>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</si>
  <si>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</si>
  <si>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</si>
  <si>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</si>
  <si>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</si>
  <si>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</si>
  <si>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</si>
  <si>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</si>
  <si>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</si>
  <si>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</si>
  <si>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</si>
  <si>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</si>
  <si>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</si>
  <si>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</si>
  <si>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</si>
  <si>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</si>
  <si>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</si>
  <si>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</si>
  <si>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</si>
  <si>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</si>
  <si>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</si>
  <si>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</si>
  <si>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</si>
  <si>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</si>
  <si>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</si>
  <si>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</si>
  <si>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</si>
  <si>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</si>
  <si>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</si>
  <si>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</si>
  <si>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</si>
  <si>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</si>
  <si>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</si>
  <si>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</si>
  <si>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</si>
  <si>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</si>
  <si>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</si>
  <si>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</si>
  <si>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</si>
  <si>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</si>
  <si>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</si>
  <si>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</si>
  <si>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</si>
  <si>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</si>
  <si>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</si>
  <si>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</si>
  <si>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</si>
  <si>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</si>
  <si>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</si>
  <si>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</si>
  <si>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</si>
  <si>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</si>
  <si>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</si>
  <si>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</si>
  <si>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</si>
  <si>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</si>
  <si>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</si>
  <si>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</si>
  <si>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</si>
  <si>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</si>
  <si>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</si>
  <si>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</si>
  <si>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</si>
  <si>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</si>
  <si>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</si>
  <si>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</si>
  <si>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</si>
  <si>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</si>
  <si>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</si>
  <si>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</si>
  <si>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</si>
  <si>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</si>
  <si>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</si>
  <si>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</si>
  <si>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</si>
  <si>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</si>
  <si>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</si>
  <si>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</si>
  <si>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</si>
  <si>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</si>
  <si>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</si>
  <si>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</si>
  <si>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</si>
  <si>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</si>
  <si>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</si>
  <si>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</si>
  <si>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</si>
  <si>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</si>
  <si>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</si>
  <si>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</si>
  <si>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</si>
  <si>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</si>
  <si>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</si>
  <si>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</si>
  <si>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</si>
  <si>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</si>
  <si>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</si>
  <si>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</si>
  <si>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</si>
  <si>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</si>
  <si>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</si>
  <si>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</si>
  <si>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</si>
  <si>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</si>
  <si>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</si>
  <si>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</si>
  <si>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</si>
  <si>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</si>
  <si>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</si>
  <si>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</si>
  <si>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</si>
  <si>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</si>
  <si>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</si>
  <si>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</si>
  <si>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</si>
  <si>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</si>
  <si>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</si>
  <si>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</si>
  <si>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</si>
  <si>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</si>
  <si>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</si>
  <si>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</si>
  <si>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</si>
  <si>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</si>
  <si>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</si>
  <si>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</si>
  <si>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</si>
  <si>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</si>
  <si>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</si>
  <si>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</si>
  <si>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</si>
  <si>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</si>
  <si>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</si>
  <si>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</si>
  <si>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</si>
  <si>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</si>
  <si>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</si>
  <si>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</si>
  <si>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</si>
  <si>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</si>
  <si>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</si>
  <si>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</si>
  <si>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</si>
  <si>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</si>
  <si>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</si>
  <si>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</si>
  <si>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</si>
  <si>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</si>
  <si>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</si>
  <si>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</si>
  <si>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</si>
  <si>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</si>
  <si>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</si>
  <si>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</si>
  <si>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</si>
  <si>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</si>
  <si>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</si>
  <si>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</si>
  <si>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</si>
  <si>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</si>
  <si>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</si>
  <si>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</si>
  <si>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</si>
  <si>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</si>
  <si>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</si>
  <si>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</si>
  <si>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</si>
  <si>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</si>
  <si>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</si>
  <si>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</si>
  <si>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</si>
  <si>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</si>
  <si>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</si>
  <si>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</si>
  <si>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</si>
  <si>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</si>
  <si>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</si>
  <si>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</si>
  <si>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</si>
  <si>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</si>
  <si>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</si>
  <si>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</si>
  <si>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</si>
  <si>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</si>
  <si>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</si>
  <si>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</si>
  <si>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</si>
  <si>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</si>
  <si>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</si>
  <si>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</si>
  <si>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</si>
  <si>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</si>
  <si>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</si>
  <si>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</si>
  <si>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</si>
  <si>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</si>
  <si>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</si>
  <si>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</si>
  <si>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</si>
  <si>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</si>
  <si>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</si>
  <si>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</si>
  <si>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</si>
  <si>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</si>
  <si>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</si>
  <si>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</si>
  <si>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</si>
  <si>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</si>
  <si>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</si>
  <si>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</si>
  <si>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</si>
  <si>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</si>
  <si>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</si>
  <si>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</si>
  <si>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</si>
  <si>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</si>
  <si>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</si>
  <si>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</si>
  <si>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</si>
  <si>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</si>
  <si>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</si>
  <si>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</si>
  <si>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</si>
  <si>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</si>
  <si>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</si>
  <si>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</si>
  <si>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</si>
  <si>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</si>
  <si>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</si>
  <si>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</si>
  <si>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</si>
  <si>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</si>
  <si>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</si>
  <si>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</si>
  <si>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</si>
  <si>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</si>
  <si>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</si>
  <si>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</si>
  <si>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</si>
  <si>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</si>
  <si>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</si>
  <si>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</si>
  <si>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</si>
  <si>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</si>
  <si>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</si>
  <si>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</si>
  <si>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</si>
  <si>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</si>
  <si>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</si>
  <si>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</si>
  <si>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</si>
  <si>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</si>
  <si>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</si>
  <si>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</si>
  <si>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</si>
  <si>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</si>
  <si>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</si>
  <si>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</si>
  <si>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</si>
  <si>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</si>
  <si>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</si>
  <si>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</si>
  <si>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</si>
  <si>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</si>
  <si>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</si>
  <si>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</si>
  <si>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</si>
  <si>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</si>
  <si>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</si>
  <si>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</si>
  <si>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</si>
  <si>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</si>
  <si>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</si>
  <si>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</si>
  <si>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</si>
  <si>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</si>
  <si>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</si>
  <si>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</si>
  <si>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</si>
  <si>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</si>
  <si>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</si>
  <si>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</si>
  <si>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</si>
  <si>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</si>
  <si>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</si>
  <si>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</si>
  <si>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</si>
  <si>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</si>
  <si>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</si>
  <si>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</si>
  <si>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</si>
  <si>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</si>
  <si>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</si>
  <si>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</si>
  <si>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</si>
  <si>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</si>
  <si>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</si>
  <si>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</si>
  <si>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</si>
  <si>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</si>
  <si>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</si>
  <si>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</si>
  <si>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</si>
  <si>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</si>
  <si>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</si>
  <si>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</si>
  <si>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</si>
  <si>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</si>
  <si>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</si>
  <si>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</si>
  <si>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</si>
  <si>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</si>
  <si>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</si>
  <si>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</si>
  <si>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</si>
  <si>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</si>
  <si>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</si>
  <si>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</si>
  <si>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</si>
  <si>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</si>
  <si>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</si>
  <si>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</si>
  <si>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</si>
  <si>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</si>
  <si>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</si>
  <si>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</si>
  <si>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</si>
  <si>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</si>
  <si>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</si>
  <si>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</si>
  <si>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</si>
  <si>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</si>
  <si>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</si>
  <si>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</si>
  <si>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</si>
  <si>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</si>
  <si>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</si>
  <si>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</si>
  <si>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</si>
  <si>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</si>
  <si>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</si>
  <si>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</si>
  <si>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</si>
  <si>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</si>
  <si>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</si>
  <si>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</si>
  <si>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</si>
  <si>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</si>
  <si>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</si>
  <si>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</si>
  <si>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</si>
  <si>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</si>
  <si>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</si>
  <si>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</si>
  <si>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</si>
  <si>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</si>
  <si>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</si>
  <si>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</si>
  <si>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</si>
  <si>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</si>
  <si>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</si>
  <si>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</si>
  <si>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</si>
  <si>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</si>
  <si>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</si>
  <si>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</si>
  <si>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</si>
  <si>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</si>
  <si>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</si>
  <si>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</si>
  <si>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</si>
  <si>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</si>
  <si>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</si>
  <si>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</si>
  <si>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</si>
  <si>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</si>
  <si>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</si>
  <si>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</si>
  <si>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</si>
  <si>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</si>
  <si>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</si>
  <si>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</si>
  <si>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</si>
  <si>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</si>
  <si>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</si>
  <si>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</si>
  <si>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</si>
  <si>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</si>
  <si>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</si>
  <si>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</si>
  <si>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</si>
  <si>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</si>
  <si>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</si>
  <si>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</si>
  <si>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</si>
  <si>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</si>
  <si>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</si>
  <si>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</si>
  <si>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</si>
  <si>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</si>
  <si>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</si>
  <si>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</si>
  <si>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</si>
  <si>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</si>
  <si>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</si>
  <si>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</si>
  <si>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</si>
  <si>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</si>
  <si>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</si>
  <si>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</si>
  <si>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</si>
  <si>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</si>
  <si>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</si>
  <si>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</si>
  <si>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</si>
  <si>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</si>
  <si>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</si>
  <si>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</si>
  <si>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</si>
  <si>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</si>
  <si>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</si>
  <si>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</si>
  <si>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</si>
  <si>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</si>
  <si>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</si>
  <si>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</si>
  <si>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</si>
  <si>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</si>
  <si>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</si>
  <si>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</si>
  <si>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</si>
  <si>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</si>
  <si>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</si>
  <si>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</si>
  <si>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</si>
  <si>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</si>
  <si>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</si>
  <si>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</si>
  <si>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</si>
  <si>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</si>
  <si>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</si>
  <si>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</si>
  <si>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</si>
  <si>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</si>
  <si>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</si>
  <si>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</si>
  <si>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</si>
  <si>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</si>
  <si>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</si>
  <si>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</si>
  <si>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</si>
  <si>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</si>
  <si>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</si>
  <si>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</si>
  <si>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</si>
  <si>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</si>
  <si>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</si>
  <si>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</si>
  <si>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</si>
  <si>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</si>
  <si>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</si>
  <si>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</si>
  <si>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</si>
  <si>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</si>
  <si>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</si>
  <si>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</si>
  <si>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</si>
  <si>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</si>
  <si>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</si>
  <si>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</si>
  <si>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</si>
  <si>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</si>
  <si>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</si>
  <si>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</si>
  <si>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</si>
  <si>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</si>
  <si>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</si>
  <si>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</si>
  <si>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</si>
  <si>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</si>
  <si>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</si>
  <si>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</si>
  <si>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</si>
  <si>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</si>
  <si>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</si>
  <si>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</si>
  <si>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</si>
  <si>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</si>
  <si>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</si>
  <si>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</si>
  <si>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</si>
  <si>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</si>
  <si>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</si>
  <si>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</si>
  <si>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</si>
  <si>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</si>
  <si>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</si>
  <si>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</si>
  <si>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</si>
  <si>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</si>
  <si>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</si>
  <si>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</si>
  <si>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</si>
  <si>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</si>
  <si>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</si>
  <si>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</si>
  <si>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</si>
  <si>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</si>
  <si>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</si>
  <si>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</si>
  <si>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</si>
  <si>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</si>
  <si>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</si>
  <si>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</si>
  <si>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</si>
  <si>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</si>
  <si>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</si>
  <si>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</si>
  <si>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</si>
  <si>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</si>
  <si>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</si>
  <si>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</si>
  <si>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</si>
  <si>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</si>
  <si>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</si>
  <si>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</si>
  <si>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</si>
  <si>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</si>
  <si>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</si>
  <si>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</si>
  <si>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</si>
  <si>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</si>
  <si>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</si>
  <si>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</si>
  <si>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</si>
  <si>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</si>
  <si>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</si>
  <si>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</si>
  <si>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</si>
  <si>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</si>
  <si>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</si>
  <si>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</si>
  <si>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</si>
  <si>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</si>
  <si>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</si>
  <si>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</si>
  <si>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</si>
  <si>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</si>
  <si>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</si>
  <si>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</si>
  <si>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</si>
  <si>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</si>
  <si>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</si>
  <si>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</si>
  <si>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</si>
  <si>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</si>
  <si>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</si>
  <si>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</si>
  <si>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</si>
  <si>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</si>
  <si>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</si>
  <si>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</si>
  <si>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</si>
  <si>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</si>
  <si>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</si>
  <si>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</si>
  <si>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</si>
  <si>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</si>
  <si>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</si>
  <si>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</si>
  <si>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</si>
  <si>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</si>
  <si>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</si>
  <si>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</si>
  <si>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</si>
  <si>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</si>
  <si>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</si>
  <si>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</si>
  <si>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</si>
  <si>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</si>
  <si>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</si>
  <si>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</si>
  <si>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</si>
  <si>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</si>
  <si>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</si>
  <si>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</si>
  <si>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</si>
  <si>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</si>
  <si>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</si>
  <si>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</si>
  <si>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</si>
  <si>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</si>
  <si>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</si>
  <si>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</si>
  <si>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</si>
  <si>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</si>
  <si>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</si>
  <si>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</si>
  <si>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</si>
  <si>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</si>
  <si>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</si>
  <si>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</si>
  <si>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</si>
  <si>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</si>
  <si>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</si>
  <si>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</si>
  <si>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</si>
  <si>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</si>
  <si>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</si>
  <si>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</si>
  <si>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</si>
  <si>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</si>
  <si>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</si>
  <si>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</si>
  <si>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</si>
  <si>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</si>
  <si>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</si>
  <si>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</si>
  <si>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</si>
  <si>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</si>
  <si>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</si>
  <si>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</si>
  <si>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</si>
  <si>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</si>
  <si>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</si>
  <si>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</si>
  <si>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</si>
  <si>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</si>
  <si>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</si>
  <si>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</si>
  <si>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</si>
  <si>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</si>
  <si>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</si>
  <si>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</si>
  <si>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</si>
  <si>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</si>
  <si>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</si>
  <si>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</si>
  <si>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</si>
  <si>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</si>
  <si>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</si>
  <si>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</si>
  <si>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</si>
  <si>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</si>
  <si>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</si>
  <si>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</si>
  <si>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</si>
  <si>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</si>
  <si>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</si>
  <si>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</si>
  <si>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</si>
  <si>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</si>
  <si>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</si>
  <si>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</si>
  <si>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</si>
  <si>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</si>
  <si>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</si>
  <si>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</si>
  <si>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</si>
  <si>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</si>
  <si>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</si>
  <si>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</si>
  <si>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</si>
  <si>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</si>
  <si>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</si>
  <si>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</si>
  <si>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</si>
  <si>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</si>
  <si>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</si>
  <si>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</si>
  <si>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</si>
  <si>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</si>
  <si>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</si>
  <si>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</si>
  <si>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</si>
  <si>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</si>
  <si>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</si>
  <si>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</si>
  <si>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</si>
  <si>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</si>
  <si>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</si>
  <si>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</si>
  <si>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</si>
  <si>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</si>
  <si>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</si>
  <si>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</si>
  <si>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</si>
  <si>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</si>
  <si>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</si>
  <si>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</si>
  <si>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</si>
  <si>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</si>
  <si>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</si>
  <si>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</si>
  <si>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</si>
  <si>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</si>
  <si>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</si>
  <si>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</si>
  <si>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</si>
  <si>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</si>
  <si>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</si>
  <si>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</si>
  <si>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</si>
  <si>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</si>
  <si>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</si>
  <si>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</si>
  <si>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</si>
  <si>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</si>
  <si>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</si>
  <si>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</si>
  <si>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</si>
  <si>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</si>
  <si>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</si>
  <si>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</si>
  <si>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</si>
  <si>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</si>
  <si>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</si>
  <si>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</si>
  <si>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</si>
  <si>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</si>
  <si>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</si>
  <si>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</si>
  <si>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</si>
  <si>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</si>
  <si>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</si>
  <si>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</si>
  <si>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</si>
  <si>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</si>
  <si>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</si>
  <si>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</si>
  <si>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</si>
  <si>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</si>
  <si>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</si>
  <si>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</si>
  <si>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</si>
  <si>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</si>
  <si>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</si>
  <si>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</si>
  <si>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</si>
  <si>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</si>
  <si>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</si>
  <si>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</si>
  <si>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</si>
  <si>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</si>
  <si>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</si>
  <si>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</si>
  <si>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</si>
  <si>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</si>
  <si>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</si>
  <si>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</si>
  <si>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</si>
  <si>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</si>
  <si>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</si>
  <si>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</si>
  <si>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</si>
  <si>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</si>
  <si>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</si>
  <si>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</si>
  <si>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</si>
  <si>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</si>
  <si>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</si>
  <si>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</si>
  <si>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</si>
  <si>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</si>
  <si>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</si>
  <si>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</si>
  <si>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</si>
  <si>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</si>
  <si>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</si>
  <si>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</si>
  <si>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</si>
  <si>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</si>
  <si>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</si>
  <si>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</si>
  <si>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</si>
  <si>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</si>
  <si>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</si>
  <si>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</si>
  <si>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</si>
  <si>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</si>
  <si>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</si>
  <si>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</si>
  <si>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</si>
  <si>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</si>
  <si>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</si>
  <si>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</si>
  <si>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</si>
  <si>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</si>
  <si>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</si>
  <si>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</si>
  <si>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</si>
  <si>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</si>
  <si>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</si>
  <si>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</si>
  <si>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</si>
  <si>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</si>
  <si>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</si>
  <si>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</si>
  <si>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</si>
  <si>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</si>
  <si>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</si>
  <si>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</si>
  <si>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</si>
  <si>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</si>
  <si>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</si>
  <si>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</si>
  <si>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</si>
  <si>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</si>
  <si>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</si>
  <si>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</si>
  <si>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</si>
  <si>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</si>
  <si>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</si>
  <si>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</si>
  <si>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</si>
  <si>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</si>
  <si>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</si>
  <si>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</si>
  <si>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</si>
  <si>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</si>
  <si>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</si>
  <si>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</si>
  <si>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</si>
  <si>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</si>
  <si>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</si>
  <si>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</si>
  <si>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</si>
  <si>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</si>
  <si>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</si>
  <si>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</si>
  <si>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</si>
  <si>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</si>
  <si>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</si>
  <si>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</si>
  <si>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</si>
  <si>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</si>
  <si>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</si>
  <si>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</si>
  <si>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</si>
  <si>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</si>
  <si>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</si>
  <si>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</si>
  <si>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</si>
  <si>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</si>
  <si>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</si>
  <si>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</si>
  <si>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</si>
  <si>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</si>
  <si>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</si>
  <si>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</si>
  <si>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</si>
  <si>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</si>
  <si>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</si>
  <si>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</si>
  <si>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</si>
  <si>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</si>
  <si>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</si>
  <si>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</si>
  <si>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</si>
  <si>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</si>
  <si>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</si>
  <si>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</si>
  <si>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</si>
  <si>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</si>
  <si>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</si>
  <si>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</si>
  <si>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</si>
  <si>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</si>
  <si>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</si>
  <si>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</si>
  <si>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</si>
  <si>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</si>
  <si>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</si>
  <si>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</si>
  <si>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</si>
  <si>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</si>
  <si>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</si>
  <si>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</si>
  <si>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</si>
  <si>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</si>
  <si>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</si>
  <si>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</si>
  <si>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</si>
  <si>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</si>
  <si>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</si>
  <si>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</si>
  <si>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</si>
  <si>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</si>
  <si>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</si>
  <si>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</si>
  <si>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</si>
  <si>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</si>
  <si>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</si>
  <si>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</si>
  <si>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</si>
  <si>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</si>
  <si>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</si>
  <si>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</si>
  <si>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</si>
  <si>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</si>
  <si>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</si>
  <si>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</si>
  <si>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</si>
  <si>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</si>
  <si>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</si>
  <si>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</si>
  <si>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</si>
  <si>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</si>
  <si>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</si>
  <si>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</si>
  <si>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</si>
  <si>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</si>
  <si>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</si>
  <si>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</si>
  <si>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</si>
  <si>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</si>
  <si>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</si>
  <si>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</si>
  <si>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</si>
  <si>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</si>
  <si>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</si>
  <si>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</si>
  <si>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</si>
  <si>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</si>
  <si>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</si>
  <si>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</si>
  <si>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</si>
  <si>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</si>
  <si>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</si>
  <si>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</si>
  <si>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</si>
  <si>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</si>
  <si>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</si>
  <si>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</si>
  <si>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</si>
  <si>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</si>
  <si>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</si>
  <si>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</si>
  <si>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</si>
  <si>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</si>
  <si>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</si>
  <si>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</si>
  <si>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</si>
  <si>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</si>
  <si>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</si>
  <si>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</si>
  <si>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</si>
  <si>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</si>
  <si>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</si>
  <si>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</si>
  <si>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</si>
  <si>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</si>
  <si>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</si>
  <si>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</si>
  <si>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</si>
  <si>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</si>
  <si>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</si>
  <si>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</si>
  <si>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</si>
  <si>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</si>
  <si>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</si>
  <si>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</si>
  <si>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</si>
  <si>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</si>
  <si>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</si>
  <si>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</si>
  <si>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</si>
  <si>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</si>
  <si>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</si>
  <si>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</si>
  <si>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</si>
  <si>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</si>
  <si>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</si>
  <si>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</si>
  <si>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</si>
  <si>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</si>
  <si>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</si>
  <si>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</si>
  <si>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</si>
  <si>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</si>
  <si>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</si>
  <si>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</si>
  <si>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</si>
  <si>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</si>
  <si>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</si>
  <si>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</si>
  <si>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</si>
  <si>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</si>
  <si>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</si>
  <si>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</si>
  <si>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</si>
  <si>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</si>
  <si>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</si>
  <si>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</si>
  <si>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</si>
  <si>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</si>
  <si>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</si>
  <si>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</si>
  <si>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</si>
  <si>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</si>
  <si>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</si>
  <si>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</si>
  <si>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</si>
  <si>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</si>
  <si>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</si>
  <si>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</si>
  <si>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</si>
  <si>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</si>
  <si>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</si>
  <si>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</si>
  <si>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</si>
  <si>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</si>
  <si>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</si>
  <si>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</si>
  <si>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</si>
  <si>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</si>
  <si>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</si>
  <si>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</si>
  <si>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</si>
  <si>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</si>
  <si>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</si>
  <si>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</si>
  <si>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</si>
  <si>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</si>
  <si>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</si>
  <si>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</si>
  <si>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</si>
  <si>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</si>
  <si>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</si>
  <si>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</si>
  <si>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</si>
  <si>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</si>
  <si>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</si>
  <si>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</si>
  <si>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</si>
  <si>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</si>
  <si>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</si>
  <si>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</si>
  <si>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</si>
  <si>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</si>
  <si>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</si>
  <si>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</si>
  <si>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</si>
  <si>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</si>
  <si>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</si>
  <si>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</si>
  <si>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</si>
  <si>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</si>
  <si>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</si>
  <si>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</si>
  <si>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</si>
  <si>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</si>
  <si>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</si>
  <si>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</si>
  <si>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</si>
  <si>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</si>
  <si>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</si>
  <si>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</si>
  <si>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</si>
  <si>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</si>
  <si>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</si>
  <si>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</si>
  <si>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</si>
  <si>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</si>
  <si>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</si>
  <si>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</si>
  <si>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</si>
  <si>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</si>
  <si>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</si>
  <si>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</si>
  <si>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</si>
  <si>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</si>
  <si>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</si>
  <si>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</si>
  <si>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</si>
  <si>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</si>
  <si>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</si>
  <si>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</si>
  <si>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</si>
  <si>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</si>
  <si>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</si>
  <si>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</si>
  <si>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</si>
  <si>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</si>
  <si>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</si>
  <si>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</si>
  <si>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</si>
  <si>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</si>
  <si>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</si>
  <si>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</si>
  <si>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</si>
  <si>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</si>
  <si>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</si>
  <si>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</si>
  <si>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</si>
  <si>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</si>
  <si>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</si>
  <si>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</si>
  <si>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</si>
  <si>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</si>
  <si>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</si>
  <si>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</si>
  <si>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</si>
  <si>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</si>
  <si>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</si>
  <si>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</si>
  <si>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</si>
  <si>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</si>
  <si>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</si>
  <si>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</si>
  <si>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</si>
  <si>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</si>
  <si>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</si>
  <si>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</si>
  <si>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</si>
  <si>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</si>
  <si>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</si>
  <si>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</si>
  <si>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</si>
  <si>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</si>
  <si>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</si>
  <si>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</si>
  <si>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</si>
  <si>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</si>
  <si>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</si>
  <si>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</si>
  <si>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</si>
  <si>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</si>
  <si>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</si>
  <si>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</si>
  <si>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</si>
  <si>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</si>
  <si>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</si>
  <si>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</si>
  <si>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</si>
  <si>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</si>
  <si>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</si>
  <si>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</si>
  <si>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</si>
  <si>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</si>
  <si>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</si>
  <si>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</si>
  <si>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</si>
  <si>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</si>
  <si>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</si>
  <si>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</si>
  <si>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</si>
  <si>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</si>
  <si>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</si>
  <si>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</si>
  <si>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</si>
  <si>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</si>
  <si>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</si>
  <si>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</si>
  <si>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</si>
  <si>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</si>
  <si>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</si>
  <si>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</si>
  <si>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</si>
  <si>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</si>
  <si>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</si>
  <si>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</si>
  <si>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</si>
  <si>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</si>
  <si>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</si>
  <si>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</si>
  <si>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</si>
  <si>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</si>
  <si>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</si>
  <si>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</si>
  <si>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</si>
  <si>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</si>
  <si>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</si>
  <si>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</si>
  <si>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</si>
  <si>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</si>
  <si>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</si>
  <si>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</si>
  <si>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</si>
  <si>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</si>
  <si>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</si>
  <si>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</si>
  <si>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</si>
  <si>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</si>
  <si>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</si>
  <si>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</si>
  <si>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</si>
  <si>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</si>
  <si>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</si>
  <si>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</si>
  <si>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</si>
  <si>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</si>
  <si>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</si>
  <si>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</si>
  <si>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</si>
  <si>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</si>
  <si>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</si>
  <si>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</si>
  <si>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</si>
  <si>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</si>
  <si>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</si>
  <si>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</si>
  <si>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</si>
  <si>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</si>
  <si>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</si>
  <si>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</si>
  <si>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</si>
  <si>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</si>
  <si>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</si>
  <si>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</si>
  <si>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</si>
  <si>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</si>
  <si>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</si>
  <si>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</si>
  <si>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</si>
  <si>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</si>
  <si>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</si>
  <si>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</si>
  <si>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</si>
  <si>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</si>
  <si>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</si>
  <si>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</si>
  <si>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</si>
  <si>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</si>
  <si>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</si>
  <si>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</si>
  <si>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</si>
  <si>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</si>
  <si>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</si>
  <si>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</si>
  <si>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</si>
  <si>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</si>
  <si>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</si>
  <si>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</si>
  <si>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</si>
  <si>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</si>
  <si>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</si>
  <si>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</si>
  <si>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</si>
  <si>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</si>
  <si>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</si>
  <si>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</si>
  <si>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</si>
  <si>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</si>
  <si>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</si>
  <si>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</si>
  <si>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</si>
  <si>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</si>
  <si>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</si>
  <si>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</si>
  <si>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</si>
  <si>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</si>
  <si>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</si>
  <si>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</si>
  <si>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</si>
  <si>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</si>
  <si>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</si>
  <si>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</si>
  <si>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</si>
  <si>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</si>
  <si>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</si>
  <si>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</si>
  <si>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</si>
  <si>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</si>
  <si>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</si>
  <si>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</si>
  <si>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</si>
  <si>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</si>
  <si>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</si>
  <si>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</si>
  <si>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</si>
  <si>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</si>
  <si>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</si>
  <si>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</si>
  <si>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</si>
  <si>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</si>
  <si>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</si>
  <si>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</si>
  <si>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</si>
  <si>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</si>
  <si>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</si>
  <si>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</si>
  <si>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</si>
  <si>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</si>
  <si>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</si>
  <si>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</si>
  <si>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</si>
  <si>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</si>
  <si>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</si>
  <si>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</si>
  <si>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</si>
  <si>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</si>
  <si>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</si>
  <si>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</si>
  <si>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</si>
  <si>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</si>
  <si>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</si>
  <si>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</si>
  <si>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</si>
  <si>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</si>
  <si>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</si>
  <si>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</si>
  <si>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</si>
  <si>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</si>
  <si>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</si>
  <si>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</si>
  <si>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</si>
  <si>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</si>
  <si>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</si>
  <si>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</si>
  <si>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</si>
  <si>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</si>
  <si>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</si>
  <si>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</si>
  <si>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</si>
  <si>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</si>
  <si>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</si>
  <si>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</si>
  <si>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</si>
  <si>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</si>
  <si>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</si>
  <si>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</si>
  <si>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</si>
  <si>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</si>
  <si>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</si>
  <si>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</si>
  <si>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</si>
  <si>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</si>
  <si>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</si>
  <si>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</si>
  <si>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</si>
  <si>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</si>
  <si>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</si>
  <si>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</si>
  <si>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</si>
  <si>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</si>
  <si>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</si>
  <si>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</si>
  <si>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</si>
  <si>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</si>
  <si>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</si>
  <si>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</si>
  <si>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</si>
  <si>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</si>
  <si>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</si>
  <si>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</si>
  <si>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</si>
  <si>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</si>
  <si>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</si>
  <si>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</si>
  <si>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</si>
  <si>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</si>
  <si>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</si>
  <si>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</si>
  <si>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</si>
  <si>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</si>
  <si>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</si>
  <si>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</si>
  <si>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</si>
  <si>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</si>
  <si>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</si>
  <si>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</si>
  <si>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</si>
  <si>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</si>
  <si>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</si>
  <si>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</si>
  <si>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</si>
  <si>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</si>
  <si>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</si>
  <si>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</si>
  <si>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</si>
  <si>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</si>
  <si>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</si>
  <si>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</si>
  <si>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</si>
  <si>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</si>
  <si>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</si>
  <si>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</si>
  <si>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</si>
  <si>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</si>
  <si>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</si>
  <si>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</si>
  <si>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</si>
  <si>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</si>
  <si>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</si>
  <si>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</si>
  <si>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</si>
  <si>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</si>
  <si>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</si>
  <si>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</si>
  <si>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</si>
  <si>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</si>
  <si>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</si>
  <si>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</si>
  <si>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</si>
  <si>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</si>
  <si>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</si>
  <si>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</si>
  <si>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</si>
  <si>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</si>
  <si>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</si>
  <si>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</si>
  <si>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</si>
  <si>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</si>
  <si>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</si>
  <si>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</si>
  <si>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</si>
  <si>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</si>
  <si>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</si>
  <si>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</si>
  <si>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</si>
  <si>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</si>
  <si>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</si>
  <si>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</si>
  <si>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</si>
  <si>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</si>
  <si>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</si>
  <si>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</si>
  <si>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</si>
  <si>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</si>
  <si>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</si>
  <si>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</si>
  <si>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</si>
  <si>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</si>
  <si>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</si>
  <si>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</si>
  <si>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</si>
  <si>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</si>
  <si>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</si>
  <si>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</si>
  <si>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</si>
  <si>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</si>
  <si>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</si>
  <si>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</si>
  <si>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</si>
  <si>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</si>
  <si>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</si>
  <si>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</si>
  <si>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</si>
  <si>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</si>
  <si>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</si>
  <si>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</si>
  <si>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</si>
  <si>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</si>
  <si>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</si>
  <si>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</si>
  <si>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</si>
  <si>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</si>
  <si>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</si>
  <si>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</si>
  <si>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</si>
  <si>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</si>
  <si>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</si>
  <si>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</si>
  <si>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</si>
  <si>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</si>
  <si>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</si>
  <si>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</si>
  <si>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</si>
  <si>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</si>
  <si>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</si>
  <si>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</si>
  <si>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</si>
  <si>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</si>
  <si>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</si>
  <si>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</si>
  <si>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</si>
  <si>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</si>
  <si>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</si>
  <si>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</si>
  <si>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</si>
  <si>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</si>
  <si>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</si>
  <si>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</si>
  <si>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</si>
  <si>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</si>
  <si>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</si>
  <si>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</si>
  <si>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</si>
  <si>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</si>
  <si>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</si>
  <si>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</si>
  <si>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</si>
  <si>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</si>
  <si>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</si>
  <si>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</si>
  <si>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</si>
  <si>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</si>
  <si>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</si>
  <si>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</si>
  <si>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</si>
  <si>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</si>
  <si>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</si>
  <si>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</si>
  <si>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</si>
  <si>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</si>
  <si>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</si>
  <si>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</si>
  <si>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</si>
  <si>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</si>
  <si>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</si>
  <si>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</si>
  <si>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</si>
  <si>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</si>
  <si>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</si>
  <si>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</si>
  <si>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</si>
  <si>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</si>
  <si>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</si>
  <si>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</si>
  <si>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</si>
  <si>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</si>
  <si>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</si>
  <si>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</si>
  <si>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</si>
  <si>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</si>
  <si>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</si>
  <si>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</si>
  <si>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</si>
  <si>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</si>
  <si>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</si>
  <si>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</si>
  <si>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</si>
  <si>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</si>
  <si>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</si>
  <si>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</si>
  <si>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</si>
  <si>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</si>
  <si>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</si>
  <si>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</si>
  <si>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</si>
  <si>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</si>
  <si>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</si>
  <si>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</si>
  <si>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</si>
  <si>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</si>
  <si>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</si>
  <si>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</si>
  <si>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</si>
  <si>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</si>
  <si>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</si>
  <si>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</si>
  <si>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</si>
  <si>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</si>
  <si>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</si>
  <si>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</si>
  <si>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</si>
  <si>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</si>
  <si>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</si>
  <si>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</si>
  <si>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</si>
  <si>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</si>
  <si>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</si>
  <si>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</si>
  <si>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</si>
  <si>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</si>
  <si>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</si>
  <si>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</si>
  <si>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</si>
  <si>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</si>
  <si>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</si>
  <si>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</si>
  <si>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</si>
  <si>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</si>
  <si>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</si>
  <si>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</si>
  <si>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</si>
  <si>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</si>
  <si>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</si>
  <si>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</si>
  <si>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</si>
  <si>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</si>
  <si>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</si>
  <si>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</si>
  <si>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</si>
  <si>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</si>
  <si>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</si>
  <si>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</si>
  <si>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</si>
  <si>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</si>
  <si>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</si>
  <si>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</si>
  <si>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</si>
  <si>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</si>
  <si>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</si>
  <si>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</si>
  <si>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</si>
  <si>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</si>
  <si>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</si>
  <si>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</si>
  <si>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</si>
  <si>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</si>
  <si>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</si>
  <si>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</si>
  <si>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</si>
  <si>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</si>
  <si>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</si>
  <si>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</si>
  <si>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</si>
  <si>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</si>
  <si>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</si>
  <si>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</si>
  <si>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</si>
  <si>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</si>
  <si>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</si>
  <si>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</si>
  <si>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</si>
  <si>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</si>
  <si>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</si>
  <si>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</si>
  <si>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</si>
  <si>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</si>
  <si>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</si>
  <si>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</si>
  <si>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</si>
  <si>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</si>
  <si>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</si>
  <si>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</si>
  <si>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</si>
  <si>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</si>
  <si>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</si>
  <si>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</si>
  <si>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</si>
  <si>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</si>
  <si>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</si>
  <si>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</si>
  <si>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</si>
  <si>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</si>
  <si>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</si>
  <si>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</si>
  <si>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</si>
  <si>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</si>
  <si>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</si>
  <si>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</si>
  <si>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</si>
  <si>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</si>
  <si>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</si>
  <si>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</si>
  <si>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</si>
  <si>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</si>
  <si>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</si>
  <si>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</si>
  <si>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</si>
  <si>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</si>
  <si>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</si>
  <si>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</si>
  <si>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</si>
  <si>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</si>
  <si>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</si>
  <si>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</si>
  <si>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</si>
  <si>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</si>
  <si>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</si>
  <si>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</si>
  <si>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</si>
  <si>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</si>
  <si>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</si>
  <si>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</si>
  <si>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</si>
  <si>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</si>
  <si>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</si>
  <si>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</si>
  <si>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</si>
  <si>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</si>
  <si>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</si>
  <si>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</si>
  <si>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</si>
  <si>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</si>
  <si>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</si>
  <si>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</si>
  <si>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</si>
  <si>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</si>
  <si>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</si>
  <si>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</si>
  <si>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</si>
  <si>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</si>
  <si>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</si>
  <si>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</si>
  <si>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</si>
  <si>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</si>
  <si>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</si>
  <si>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</si>
  <si>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</si>
  <si>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</si>
  <si>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</si>
  <si>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</si>
  <si>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</si>
  <si>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</si>
  <si>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</si>
  <si>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</si>
  <si>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</si>
  <si>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</si>
  <si>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</si>
  <si>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</si>
  <si>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</si>
  <si>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</si>
  <si>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</si>
  <si>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</si>
  <si>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</si>
  <si>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</si>
  <si>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</si>
  <si>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</si>
  <si>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</si>
  <si>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</si>
  <si>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</si>
  <si>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</si>
  <si>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</si>
  <si>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</si>
  <si>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</si>
  <si>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</si>
  <si>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</si>
  <si>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</si>
  <si>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</si>
  <si>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</si>
  <si>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</si>
  <si>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</si>
  <si>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</si>
  <si>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</si>
  <si>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</si>
  <si>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</si>
  <si>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</si>
  <si>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</si>
  <si>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</si>
  <si>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</si>
  <si>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</si>
  <si>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</si>
  <si>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</si>
  <si>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</si>
  <si>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</si>
  <si>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</si>
  <si>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</si>
  <si>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</si>
  <si>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</si>
  <si>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</si>
  <si>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</si>
  <si>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</si>
  <si>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</si>
  <si>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</si>
  <si>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</si>
  <si>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</si>
  <si>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</si>
  <si>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</si>
  <si>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</si>
  <si>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</si>
  <si>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</si>
  <si>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</si>
  <si>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</si>
  <si>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</si>
  <si>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</si>
  <si>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</si>
  <si>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</si>
  <si>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</si>
  <si>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</si>
  <si>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</si>
  <si>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</si>
  <si>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</si>
  <si>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</si>
  <si>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</si>
  <si>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</si>
  <si>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</si>
  <si>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</si>
  <si>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</si>
  <si>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</si>
  <si>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</si>
  <si>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</si>
  <si>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</si>
  <si>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</si>
  <si>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</si>
  <si>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</si>
  <si>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</si>
  <si>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</si>
  <si>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</si>
  <si>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</si>
  <si>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</si>
  <si>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</si>
  <si>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</si>
  <si>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</si>
  <si>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</si>
  <si>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</si>
  <si>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</si>
  <si>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</si>
  <si>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</si>
  <si>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</si>
  <si>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</si>
  <si>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</si>
  <si>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</si>
  <si>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</si>
  <si>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</si>
  <si>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</si>
  <si>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</si>
  <si>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</si>
  <si>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</si>
  <si>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</si>
  <si>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</si>
  <si>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</si>
  <si>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</si>
  <si>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</si>
  <si>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</si>
  <si>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</si>
  <si>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</si>
  <si>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</si>
  <si>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</si>
  <si>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</si>
  <si>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</si>
  <si>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</si>
  <si>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</si>
  <si>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</si>
  <si>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</si>
  <si>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</si>
  <si>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</si>
  <si>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</si>
  <si>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</si>
  <si>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</si>
  <si>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</si>
  <si>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</si>
  <si>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</si>
  <si>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</si>
  <si>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</si>
  <si>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</si>
  <si>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</si>
  <si>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</si>
  <si>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</si>
  <si>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</si>
  <si>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</si>
  <si>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</si>
  <si>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</si>
  <si>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</si>
  <si>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</si>
  <si>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</si>
  <si>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</si>
  <si>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</si>
  <si>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</si>
  <si>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</si>
  <si>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</si>
  <si>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</si>
  <si>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</si>
  <si>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</si>
  <si>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</si>
  <si>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</si>
  <si>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</si>
  <si>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</si>
  <si>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</si>
  <si>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</si>
  <si>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</si>
  <si>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</si>
  <si>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</si>
  <si>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</si>
  <si>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</si>
  <si>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</si>
  <si>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</si>
  <si>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</si>
  <si>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</si>
  <si>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</si>
  <si>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</si>
  <si>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</si>
  <si>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</si>
  <si>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</si>
  <si>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</si>
  <si>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</si>
  <si>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</si>
  <si>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</si>
  <si>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</si>
  <si>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</si>
  <si>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</si>
  <si>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</si>
  <si>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</si>
  <si>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</si>
  <si>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</si>
  <si>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</si>
  <si>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</si>
  <si>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</si>
  <si>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</si>
  <si>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</si>
  <si>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</si>
  <si>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</si>
  <si>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</si>
  <si>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</si>
  <si>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</si>
  <si>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</si>
  <si>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</si>
  <si>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</si>
  <si>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</si>
  <si>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</si>
  <si>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</si>
  <si>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</si>
  <si>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</si>
  <si>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</si>
  <si>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</si>
  <si>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</si>
  <si>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</si>
  <si>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</si>
  <si>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</si>
  <si>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</si>
  <si>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</si>
  <si>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</si>
  <si>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</si>
  <si>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</si>
  <si>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</si>
  <si>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</si>
  <si>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</si>
  <si>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</si>
  <si>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</si>
  <si>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</si>
  <si>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</si>
  <si>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</si>
  <si>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</si>
  <si>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</si>
  <si>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</si>
  <si>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</si>
  <si>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</si>
  <si>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</si>
  <si>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</si>
  <si>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</si>
  <si>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</si>
  <si>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</si>
  <si>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</si>
  <si>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</si>
  <si>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</si>
  <si>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</si>
  <si>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</si>
  <si>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</si>
  <si>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</si>
  <si>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</si>
  <si>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</si>
  <si>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</si>
  <si>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</si>
  <si>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</si>
  <si>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</si>
  <si>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</si>
  <si>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</si>
  <si>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</si>
  <si>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</si>
  <si>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</si>
  <si>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</si>
  <si>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</si>
  <si>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</si>
  <si>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</si>
  <si>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</si>
  <si>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</si>
  <si>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</si>
  <si>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</si>
  <si>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</si>
  <si>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</si>
  <si>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</si>
  <si>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</si>
  <si>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</si>
  <si>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</si>
  <si>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</si>
  <si>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</si>
  <si>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</si>
  <si>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</si>
  <si>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</si>
  <si>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</si>
  <si>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</si>
  <si>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</si>
  <si>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</si>
  <si>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</si>
  <si>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</si>
  <si>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</si>
  <si>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</si>
  <si>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</si>
  <si>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</si>
  <si>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</si>
  <si>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</si>
  <si>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</si>
  <si>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</si>
  <si>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</si>
  <si>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</si>
  <si>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</si>
  <si>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</si>
  <si>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</si>
  <si>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</si>
  <si>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</si>
  <si>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</si>
  <si>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</si>
  <si>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</si>
  <si>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</si>
  <si>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</si>
  <si>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</si>
  <si>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</si>
  <si>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</si>
  <si>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</si>
  <si>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</si>
  <si>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</si>
  <si>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</si>
  <si>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</si>
  <si>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</si>
  <si>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</si>
  <si>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</si>
  <si>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</si>
  <si>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</si>
  <si>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</si>
  <si>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</si>
  <si>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</si>
  <si>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</si>
  <si>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</si>
  <si>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</si>
  <si>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</si>
  <si>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</si>
  <si>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</si>
  <si>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</si>
  <si>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</si>
  <si>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</si>
  <si>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</si>
  <si>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</si>
  <si>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</si>
  <si>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</si>
  <si>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</si>
  <si>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</si>
  <si>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</si>
  <si>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</si>
  <si>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</si>
  <si>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</si>
  <si>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</si>
  <si>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</si>
  <si>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</si>
  <si>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</si>
  <si>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</si>
  <si>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</si>
  <si>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</si>
  <si>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</si>
  <si>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</si>
  <si>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</si>
  <si>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</si>
  <si>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</si>
  <si>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</si>
  <si>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</si>
  <si>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</si>
  <si>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</si>
  <si>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</si>
  <si>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</si>
  <si>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</si>
  <si>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</si>
  <si>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</si>
  <si>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</si>
  <si>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</si>
  <si>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</si>
  <si>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</si>
  <si>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</si>
  <si>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</si>
  <si>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</si>
  <si>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</si>
  <si>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</si>
  <si>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</si>
  <si>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</si>
  <si>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</si>
  <si>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</si>
  <si>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</si>
  <si>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</si>
  <si>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</si>
  <si>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</si>
  <si>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</si>
  <si>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</si>
  <si>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</si>
  <si>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</si>
  <si>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</si>
  <si>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</si>
  <si>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</si>
  <si>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</si>
  <si>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</si>
  <si>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</si>
  <si>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</si>
  <si>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</si>
  <si>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</si>
  <si>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</si>
  <si>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</si>
  <si>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</si>
  <si>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</si>
  <si>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</si>
  <si>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</si>
  <si>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</si>
  <si>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</si>
  <si>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</si>
  <si>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</si>
  <si>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</si>
  <si>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</si>
  <si>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</si>
  <si>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</si>
  <si>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</si>
  <si>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</si>
  <si>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</si>
  <si>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</si>
  <si>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</si>
  <si>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</si>
  <si>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</si>
  <si>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</si>
  <si>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</si>
  <si>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</si>
  <si>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</si>
  <si>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</si>
  <si>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</si>
  <si>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</si>
  <si>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</si>
  <si>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</si>
  <si>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</si>
  <si>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</si>
  <si>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</si>
  <si>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</si>
  <si>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</si>
  <si>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</si>
  <si>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</si>
  <si>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</si>
  <si>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</si>
  <si>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</si>
  <si>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</si>
  <si>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</si>
  <si>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</si>
  <si>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</si>
  <si>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</si>
  <si>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</si>
  <si>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</si>
  <si>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</si>
  <si>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</si>
  <si>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</si>
  <si>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</si>
  <si>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</si>
  <si>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</si>
  <si>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</si>
  <si>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</si>
  <si>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</si>
  <si>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</si>
  <si>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</si>
  <si>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</si>
  <si>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</si>
  <si>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</si>
  <si>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</si>
  <si>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</si>
  <si>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</si>
  <si>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</si>
  <si>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</si>
  <si>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</si>
  <si>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</si>
  <si>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</si>
  <si>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</si>
  <si>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</si>
  <si>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</si>
  <si>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</si>
  <si>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</si>
  <si>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</si>
  <si>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</si>
  <si>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</si>
  <si>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</si>
  <si>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</si>
  <si>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</si>
  <si>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</si>
  <si>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</si>
  <si>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</si>
  <si>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</si>
  <si>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</si>
  <si>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</si>
  <si>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</si>
  <si>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</si>
  <si>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</si>
  <si>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</si>
  <si>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</si>
  <si>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</si>
  <si>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</si>
  <si>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</si>
  <si>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</si>
  <si>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</si>
  <si>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</si>
  <si>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</si>
  <si>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</si>
  <si>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</si>
  <si>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</si>
  <si>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</si>
  <si>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</si>
  <si>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</si>
  <si>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</si>
  <si>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</si>
  <si>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</si>
  <si>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</si>
  <si>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</si>
  <si>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</si>
  <si>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</si>
  <si>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</si>
  <si>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</si>
  <si>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</si>
  <si>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</si>
  <si>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</si>
  <si>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</si>
  <si>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</si>
  <si>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</si>
  <si>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</si>
  <si>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</si>
  <si>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</si>
  <si>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</si>
  <si>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</si>
  <si>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</si>
  <si>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</si>
  <si>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</si>
  <si>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</si>
  <si>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</si>
  <si>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</si>
  <si>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</si>
  <si>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</si>
  <si>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</si>
  <si>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</si>
  <si>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</si>
  <si>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</si>
  <si>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</si>
  <si>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</si>
  <si>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</si>
  <si>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</si>
  <si>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</si>
  <si>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</si>
  <si>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</si>
  <si>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</si>
  <si>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</si>
  <si>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</si>
  <si>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</si>
  <si>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</si>
  <si>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</si>
  <si>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</si>
  <si>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</si>
  <si>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</si>
  <si>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</si>
  <si>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</si>
  <si>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</si>
  <si>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</si>
  <si>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</si>
  <si>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</si>
  <si>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</si>
  <si>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</si>
  <si>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</si>
  <si>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</si>
  <si>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</si>
  <si>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</si>
  <si>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</si>
  <si>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</si>
  <si>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</si>
  <si>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</si>
  <si>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</si>
  <si>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</si>
  <si>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</si>
  <si>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</si>
  <si>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</si>
  <si>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</si>
  <si>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</si>
  <si>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</si>
  <si>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</si>
  <si>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</si>
  <si>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</si>
  <si>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</si>
  <si>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</si>
  <si>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</si>
  <si>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</si>
  <si>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</si>
  <si>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</si>
  <si>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</si>
  <si>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</si>
  <si>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</si>
  <si>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</si>
  <si>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</si>
  <si>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</si>
  <si>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</si>
  <si>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</si>
  <si>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</si>
  <si>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</si>
  <si>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</si>
  <si>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</si>
  <si>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</si>
  <si>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</si>
  <si>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</si>
  <si>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</si>
  <si>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</si>
  <si>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</si>
  <si>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</si>
  <si>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</si>
  <si>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</si>
  <si>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</si>
  <si>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</si>
  <si>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</si>
  <si>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</si>
  <si>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</si>
  <si>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</si>
  <si>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</si>
  <si>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</si>
  <si>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</si>
  <si>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</si>
  <si>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</si>
  <si>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</si>
  <si>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</si>
  <si>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</si>
  <si>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</si>
  <si>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</si>
  <si>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</si>
  <si>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</si>
  <si>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</si>
  <si>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</si>
  <si>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</si>
  <si>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</si>
  <si>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</si>
  <si>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</si>
  <si>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</si>
  <si>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</si>
  <si>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</si>
  <si>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</si>
  <si>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</si>
  <si>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</si>
  <si>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</si>
  <si>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</si>
  <si>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</si>
  <si>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</si>
  <si>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</si>
  <si>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</si>
  <si>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</si>
  <si>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</si>
  <si>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</si>
  <si>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</si>
  <si>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</si>
  <si>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</si>
  <si>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</si>
  <si>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</si>
  <si>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</si>
  <si>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</si>
  <si>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</si>
  <si>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</si>
  <si>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</si>
  <si>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</si>
  <si>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</si>
  <si>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</si>
  <si>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</si>
  <si>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</si>
  <si>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</si>
  <si>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</si>
  <si>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</si>
  <si>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</si>
  <si>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</si>
  <si>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</si>
  <si>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</si>
  <si>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</si>
  <si>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</si>
  <si>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</si>
  <si>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</si>
  <si>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</si>
  <si>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</si>
  <si>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</si>
  <si>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</si>
  <si>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</si>
  <si>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</si>
  <si>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</si>
  <si>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</si>
  <si>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</si>
  <si>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</si>
  <si>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</si>
  <si>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</si>
  <si>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</si>
  <si>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</si>
  <si>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</si>
  <si>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</si>
  <si>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</si>
  <si>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</si>
  <si>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</si>
  <si>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</si>
  <si>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</si>
  <si>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</si>
  <si>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</si>
  <si>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</si>
  <si>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</si>
  <si>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</si>
  <si>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</si>
  <si>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</si>
  <si>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</si>
  <si>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</si>
  <si>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</si>
  <si>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</si>
  <si>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</si>
  <si>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</si>
  <si>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</si>
  <si>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</si>
  <si>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</si>
  <si>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</si>
  <si>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</si>
  <si>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</si>
  <si>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</si>
  <si>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</si>
  <si>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</si>
  <si>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</si>
  <si>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</si>
  <si>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</si>
  <si>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</si>
  <si>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</si>
  <si>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</si>
  <si>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</si>
  <si>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</si>
  <si>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</si>
  <si>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</si>
  <si>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</si>
  <si>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</si>
  <si>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</si>
  <si>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</si>
  <si>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</si>
  <si>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</si>
  <si>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</si>
  <si>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</si>
  <si>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</si>
  <si>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</si>
  <si>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</si>
  <si>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</si>
  <si>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</si>
  <si>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</si>
  <si>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</si>
  <si>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</si>
  <si>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</si>
  <si>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</si>
  <si>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</si>
  <si>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</si>
  <si>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</si>
  <si>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</si>
  <si>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</si>
  <si>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</si>
  <si>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</si>
  <si>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</si>
  <si>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</si>
  <si>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</si>
  <si>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</si>
  <si>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</si>
  <si>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</si>
  <si>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</si>
  <si>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</si>
  <si>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</si>
  <si>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</si>
  <si>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</si>
  <si>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</si>
  <si>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</si>
  <si>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</si>
  <si>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</si>
  <si>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</si>
  <si>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</si>
  <si>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</si>
  <si>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</si>
  <si>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</si>
  <si>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</si>
  <si>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</si>
  <si>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</si>
  <si>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</si>
  <si>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</si>
  <si>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</si>
  <si>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</si>
  <si>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</si>
  <si>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</si>
  <si>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</si>
  <si>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</si>
  <si>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</si>
  <si>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</si>
  <si>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</si>
  <si>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</si>
  <si>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</si>
  <si>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</si>
  <si>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</si>
  <si>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</si>
  <si>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</si>
  <si>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</si>
  <si>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</si>
  <si>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</si>
  <si>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</si>
  <si>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</si>
  <si>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</si>
  <si>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</si>
  <si>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</si>
  <si>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</si>
  <si>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</si>
  <si>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</si>
  <si>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</si>
  <si>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</si>
  <si>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</si>
  <si>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</si>
  <si>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</si>
  <si>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</si>
  <si>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</si>
  <si>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</si>
  <si>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</si>
  <si>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</si>
  <si>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</si>
  <si>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</si>
  <si>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</si>
  <si>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</si>
  <si>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</si>
  <si>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</si>
  <si>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</si>
  <si>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</si>
  <si>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</si>
  <si>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</si>
  <si>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</si>
  <si>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</si>
  <si>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</si>
  <si>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</si>
  <si>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</si>
  <si>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</si>
  <si>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</si>
  <si>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</si>
  <si>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</si>
  <si>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</si>
  <si>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</si>
  <si>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</si>
  <si>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</si>
  <si>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</si>
  <si>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</si>
  <si>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</si>
  <si>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</si>
  <si>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</si>
  <si>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</si>
  <si>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</si>
  <si>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</si>
  <si>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</si>
  <si>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</si>
  <si>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</si>
  <si>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</si>
  <si>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</si>
  <si>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</si>
  <si>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</si>
  <si>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</si>
  <si>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</si>
  <si>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</si>
  <si>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</si>
  <si>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</si>
  <si>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</si>
  <si>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</si>
  <si>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</si>
  <si>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</si>
  <si>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</si>
  <si>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</si>
  <si>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</si>
  <si>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</si>
  <si>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</si>
  <si>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</si>
  <si>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</si>
  <si>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</si>
  <si>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</si>
  <si>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</si>
  <si>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</si>
  <si>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</si>
  <si>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</si>
  <si>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</si>
  <si>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</si>
  <si>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</si>
  <si>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</si>
  <si>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</si>
  <si>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</si>
  <si>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</si>
  <si>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</si>
  <si>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</si>
  <si>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</si>
  <si>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</si>
  <si>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</si>
  <si>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</si>
  <si>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</si>
  <si>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</si>
  <si>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</si>
  <si>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</si>
  <si>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</si>
  <si>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</si>
  <si>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</si>
  <si>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</si>
  <si>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</si>
  <si>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</si>
  <si>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</si>
  <si>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</si>
  <si>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</si>
  <si>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</si>
  <si>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</si>
  <si>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</si>
  <si>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</si>
  <si>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</si>
  <si>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</si>
  <si>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</si>
  <si>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</si>
  <si>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</si>
  <si>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</si>
  <si>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</si>
  <si>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</si>
  <si>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</si>
  <si>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</si>
  <si>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</si>
  <si>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</si>
  <si>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</si>
  <si>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</si>
  <si>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</si>
  <si>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</si>
  <si>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</si>
  <si>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</si>
  <si>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</si>
  <si>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</si>
  <si>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</si>
  <si>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</si>
  <si>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</si>
  <si>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</si>
  <si>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</si>
  <si>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</si>
  <si>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</si>
  <si>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</si>
  <si>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</si>
  <si>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</si>
  <si>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</si>
  <si>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</si>
  <si>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</si>
  <si>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</si>
  <si>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</si>
  <si>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</si>
  <si>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</si>
  <si>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</si>
  <si>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</si>
  <si>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</si>
  <si>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</si>
  <si>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</si>
  <si>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</si>
  <si>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</si>
  <si>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</si>
  <si>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</si>
  <si>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</si>
  <si>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</si>
  <si>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</si>
  <si>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</si>
  <si>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</si>
  <si>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</si>
  <si>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</si>
  <si>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</si>
  <si>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</si>
  <si>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</si>
  <si>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</si>
  <si>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</si>
  <si>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</si>
  <si>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</si>
  <si>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</si>
  <si>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</si>
  <si>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</si>
  <si>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</si>
  <si>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</si>
  <si>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</si>
  <si>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</si>
  <si>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</si>
  <si>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</si>
  <si>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</si>
  <si>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</si>
  <si>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</si>
  <si>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</si>
  <si>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</si>
  <si>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</si>
  <si>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</si>
  <si>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</si>
  <si>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</si>
  <si>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</si>
  <si>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</si>
  <si>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</si>
  <si>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</si>
  <si>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</si>
  <si>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</si>
  <si>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</si>
  <si>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</si>
  <si>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</si>
  <si>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</si>
  <si>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</si>
  <si>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</si>
  <si>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</si>
  <si>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</si>
  <si>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</si>
  <si>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</si>
  <si>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</si>
  <si>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</si>
  <si>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</si>
  <si>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</si>
  <si>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</si>
  <si>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</si>
  <si>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</si>
  <si>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</si>
  <si>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</si>
  <si>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</si>
  <si>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</si>
  <si>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</si>
  <si>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</si>
  <si>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</si>
  <si>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</si>
  <si>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</si>
  <si>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</si>
  <si>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</si>
  <si>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</si>
  <si>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</si>
  <si>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</si>
  <si>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</si>
  <si>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</si>
  <si>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</si>
  <si>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</si>
  <si>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</si>
  <si>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</si>
  <si>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</si>
  <si>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</si>
  <si>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</si>
  <si>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</si>
  <si>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</si>
  <si>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</si>
  <si>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</si>
  <si>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</si>
  <si>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</si>
  <si>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</si>
  <si>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</si>
  <si>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</si>
  <si>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</si>
  <si>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</si>
  <si>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</si>
  <si>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</si>
  <si>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</si>
  <si>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</si>
  <si>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</si>
  <si>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</si>
  <si>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</si>
  <si>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</si>
  <si>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</si>
  <si>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</si>
  <si>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</si>
  <si>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</si>
  <si>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</si>
  <si>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</si>
  <si>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</si>
  <si>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</si>
  <si>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</si>
  <si>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</si>
  <si>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</si>
  <si>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</si>
  <si>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</si>
  <si>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</si>
  <si>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</si>
  <si>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</si>
  <si>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</si>
  <si>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</si>
  <si>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</si>
  <si>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</si>
  <si>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</si>
  <si>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</si>
  <si>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</si>
  <si>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</si>
  <si>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</si>
  <si>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</si>
  <si>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</si>
  <si>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</si>
  <si>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</si>
  <si>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</si>
  <si>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</si>
  <si>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</si>
  <si>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</si>
  <si>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</si>
  <si>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</si>
  <si>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</si>
  <si>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</si>
  <si>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</si>
  <si>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</si>
  <si>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</si>
  <si>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</si>
  <si>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</si>
  <si>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</si>
  <si>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</si>
  <si>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</si>
  <si>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</si>
  <si>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</si>
  <si>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</si>
  <si>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</si>
  <si>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</si>
  <si>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</si>
  <si>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</si>
  <si>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</si>
  <si>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</si>
  <si>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</si>
  <si>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</si>
  <si>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</si>
  <si>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</si>
  <si>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</si>
  <si>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</si>
  <si>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</si>
  <si>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</si>
  <si>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</si>
  <si>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</si>
  <si>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</si>
  <si>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</si>
  <si>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</si>
  <si>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</si>
  <si>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</si>
  <si>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</si>
  <si>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</si>
  <si>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</si>
  <si>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</si>
  <si>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</si>
  <si>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</si>
  <si>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</si>
  <si>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</si>
  <si>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</si>
  <si>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</si>
  <si>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</si>
  <si>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</si>
  <si>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</si>
  <si>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</si>
  <si>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</si>
  <si>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</si>
  <si>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</si>
  <si>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</si>
  <si>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</si>
  <si>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</si>
  <si>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</si>
  <si>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</si>
  <si>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</si>
  <si>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</si>
  <si>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</si>
  <si>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</si>
  <si>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</si>
  <si>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</si>
  <si>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</si>
  <si>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</si>
  <si>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</si>
  <si>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</si>
  <si>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</si>
  <si>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</si>
  <si>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</si>
  <si>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</si>
  <si>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</si>
  <si>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</si>
  <si>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</si>
  <si>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</si>
  <si>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</si>
  <si>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</si>
  <si>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</si>
  <si>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</si>
  <si>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</si>
  <si>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</si>
  <si>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</si>
  <si>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</si>
  <si>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</si>
  <si>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</si>
  <si>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</si>
  <si>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</si>
  <si>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</si>
  <si>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</si>
  <si>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</si>
  <si>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</si>
  <si>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</si>
  <si>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</si>
  <si>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</si>
  <si>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</si>
  <si>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</si>
  <si>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</si>
  <si>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</si>
  <si>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</si>
  <si>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</si>
  <si>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</si>
  <si>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</si>
  <si>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</si>
  <si>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</si>
  <si>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</si>
  <si>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</si>
  <si>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</si>
  <si>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</si>
  <si>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</si>
  <si>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</si>
  <si>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</si>
  <si>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</si>
  <si>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</si>
  <si>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</si>
  <si>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</si>
  <si>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</si>
  <si>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</si>
  <si>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</si>
  <si>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</si>
  <si>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</si>
  <si>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</si>
  <si>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</si>
  <si>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</si>
  <si>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</si>
  <si>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</si>
  <si>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</si>
  <si>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</si>
  <si>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</si>
  <si>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</si>
  <si>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</si>
  <si>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</si>
  <si>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</si>
  <si>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</si>
  <si>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</si>
  <si>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</si>
  <si>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</si>
  <si>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</si>
  <si>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</si>
  <si>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</si>
  <si>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</si>
  <si>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</si>
  <si>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</si>
  <si>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</si>
  <si>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</si>
  <si>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</si>
  <si>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</si>
  <si>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</si>
  <si>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</si>
  <si>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</si>
  <si>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</si>
  <si>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</si>
  <si>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</si>
  <si>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</si>
  <si>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</si>
  <si>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</si>
  <si>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</si>
  <si>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</si>
  <si>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</si>
  <si>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</si>
  <si>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</si>
  <si>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</si>
  <si>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</si>
  <si>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</si>
  <si>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</si>
  <si>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</si>
  <si>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</si>
  <si>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</si>
  <si>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</si>
  <si>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</si>
  <si>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</si>
  <si>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</si>
  <si>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</si>
  <si>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</si>
  <si>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</si>
  <si>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</si>
  <si>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</si>
  <si>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</si>
  <si>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</si>
  <si>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</si>
  <si>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</si>
  <si>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</si>
  <si>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</si>
  <si>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</si>
  <si>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</si>
  <si>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</si>
  <si>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</si>
  <si>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</si>
  <si>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</si>
  <si>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</si>
  <si>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</si>
  <si>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</si>
  <si>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</si>
  <si>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</si>
  <si>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</si>
  <si>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</si>
  <si>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</si>
  <si>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</si>
  <si>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</si>
  <si>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</si>
  <si>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</si>
  <si>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</si>
  <si>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</si>
  <si>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</si>
  <si>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</si>
  <si>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</si>
  <si>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</si>
  <si>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</si>
  <si>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</si>
  <si>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</si>
  <si>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</si>
  <si>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</si>
  <si>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</si>
  <si>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</si>
  <si>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</si>
  <si>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</si>
  <si>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</si>
  <si>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</si>
  <si>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</si>
  <si>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</si>
  <si>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</si>
  <si>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</si>
  <si>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</si>
  <si>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</si>
  <si>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</si>
  <si>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</si>
  <si>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</si>
  <si>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</si>
  <si>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</si>
  <si>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</si>
  <si>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</si>
  <si>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</si>
  <si>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</si>
  <si>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</si>
  <si>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</si>
  <si>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</si>
  <si>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</si>
  <si>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</si>
  <si>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</si>
  <si>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</si>
  <si>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</si>
  <si>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</si>
  <si>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</si>
  <si>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</si>
  <si>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</si>
  <si>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</si>
  <si>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</si>
  <si>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</si>
  <si>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</si>
  <si>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</si>
  <si>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</si>
  <si>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</si>
  <si>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</si>
  <si>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</si>
  <si>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</si>
  <si>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</si>
  <si>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</si>
  <si>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</si>
  <si>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</si>
  <si>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</si>
  <si>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</si>
  <si>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</si>
  <si>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</si>
  <si>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</si>
  <si>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</si>
  <si>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</si>
  <si>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</si>
  <si>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</si>
  <si>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</si>
  <si>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</si>
  <si>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</si>
  <si>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</si>
  <si>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</si>
  <si>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</si>
  <si>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</si>
  <si>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</si>
  <si>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</si>
  <si>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</si>
  <si>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</si>
  <si>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</si>
  <si>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</si>
  <si>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</si>
  <si>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</si>
  <si>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</si>
  <si>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</si>
  <si>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</si>
  <si>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</si>
  <si>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</si>
  <si>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</si>
  <si>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</si>
  <si>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</si>
  <si>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</si>
  <si>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</si>
  <si>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</si>
  <si>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</si>
  <si>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</si>
  <si>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</si>
  <si>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</si>
  <si>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</si>
  <si>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</si>
  <si>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</si>
  <si>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</si>
  <si>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</si>
  <si>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</si>
  <si>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</si>
  <si>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</si>
  <si>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</si>
  <si>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</si>
  <si>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</si>
  <si>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</si>
  <si>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</si>
  <si>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</si>
  <si>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</si>
  <si>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</si>
  <si>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</si>
  <si>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</si>
  <si>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</si>
  <si>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</si>
  <si>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</si>
  <si>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</si>
  <si>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</si>
  <si>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</si>
  <si>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</si>
  <si>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</si>
  <si>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</si>
  <si>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</si>
  <si>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</si>
  <si>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</si>
  <si>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</si>
  <si>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</si>
  <si>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</si>
  <si>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</si>
  <si>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</si>
  <si>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</si>
  <si>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</si>
  <si>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</si>
  <si>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</si>
  <si>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</si>
  <si>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</si>
  <si>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</si>
  <si>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</si>
  <si>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</si>
  <si>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</si>
  <si>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</si>
  <si>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</si>
  <si>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</si>
  <si>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</si>
  <si>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</si>
  <si>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</si>
  <si>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</si>
  <si>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</si>
  <si>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</si>
  <si>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</si>
  <si>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</si>
  <si>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</si>
  <si>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</si>
  <si>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</si>
  <si>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</si>
  <si>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</si>
  <si>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</si>
  <si>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</si>
  <si>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</si>
  <si>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</si>
  <si>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</si>
  <si>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</si>
  <si>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</si>
  <si>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</si>
  <si>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</si>
  <si>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</si>
  <si>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</si>
  <si>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</si>
  <si>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</si>
  <si>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</si>
  <si>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</si>
  <si>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</si>
  <si>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</si>
  <si>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</si>
  <si>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</si>
  <si>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</si>
  <si>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</si>
  <si>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</si>
  <si>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</si>
  <si>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</si>
  <si>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</si>
  <si>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</si>
  <si>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</si>
  <si>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</si>
  <si>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</si>
  <si>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</si>
  <si>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</si>
  <si>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</si>
  <si>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</si>
  <si>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</si>
  <si>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</si>
  <si>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</si>
  <si>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</si>
  <si>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</si>
  <si>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</si>
  <si>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</si>
  <si>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</si>
  <si>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</si>
  <si>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</si>
  <si>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</si>
  <si>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</si>
  <si>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</si>
  <si>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</si>
  <si>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</si>
  <si>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</si>
  <si>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</si>
  <si>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</si>
  <si>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</si>
  <si>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</si>
  <si>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</si>
  <si>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</si>
  <si>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</si>
  <si>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</si>
  <si>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</si>
  <si>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</si>
  <si>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</si>
  <si>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</si>
  <si>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</si>
  <si>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</si>
  <si>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</si>
  <si>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</si>
  <si>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</si>
  <si>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</si>
  <si>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</si>
  <si>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</si>
  <si>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</si>
  <si>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</si>
  <si>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</si>
  <si>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</si>
  <si>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</si>
  <si>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</si>
  <si>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</si>
  <si>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</si>
  <si>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</si>
  <si>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</si>
  <si>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</si>
  <si>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</si>
  <si>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</si>
  <si>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</si>
  <si>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</si>
  <si>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</si>
  <si>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</si>
  <si>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</si>
  <si>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</si>
  <si>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</si>
  <si>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</si>
  <si>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</si>
  <si>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</si>
  <si>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</si>
  <si>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</si>
  <si>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</si>
  <si>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</si>
  <si>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</si>
  <si>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</si>
  <si>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</si>
  <si>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</si>
  <si>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</si>
  <si>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</si>
  <si>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</si>
  <si>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</si>
  <si>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</si>
  <si>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</si>
  <si>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</si>
  <si>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</si>
  <si>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</si>
  <si>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</si>
  <si>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</si>
  <si>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</si>
  <si>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</si>
  <si>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</si>
  <si>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</si>
  <si>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</si>
  <si>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</si>
  <si>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</si>
  <si>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</si>
  <si>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</si>
  <si>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</si>
  <si>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</si>
  <si>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</si>
  <si>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</si>
  <si>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</si>
  <si>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</si>
  <si>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</si>
  <si>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</si>
  <si>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</si>
  <si>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</si>
  <si>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</si>
  <si>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</si>
  <si>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</si>
  <si>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</si>
  <si>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</si>
  <si>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</si>
  <si>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</si>
  <si>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</si>
  <si>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</si>
  <si>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</si>
  <si>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</si>
  <si>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</si>
  <si>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</si>
  <si>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</si>
  <si>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</si>
  <si>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</si>
  <si>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</si>
  <si>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</si>
  <si>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</si>
  <si>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</si>
  <si>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</si>
  <si>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</si>
  <si>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</si>
  <si>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</si>
  <si>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</si>
  <si>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</si>
  <si>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</si>
  <si>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</si>
  <si>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</si>
  <si>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</si>
  <si>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</si>
  <si>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</si>
  <si>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</si>
  <si>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</si>
  <si>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</si>
  <si>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</si>
  <si>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</si>
  <si>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</si>
  <si>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</si>
  <si>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</si>
  <si>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</si>
  <si>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</si>
  <si>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</si>
  <si>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</si>
  <si>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</si>
  <si>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</si>
  <si>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</si>
  <si>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</si>
  <si>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</si>
  <si>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</si>
  <si>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</si>
  <si>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</si>
  <si>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</si>
  <si>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</si>
  <si>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</si>
  <si>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</si>
  <si>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</si>
  <si>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</si>
  <si>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</si>
  <si>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</si>
  <si>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</si>
  <si>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</si>
  <si>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</si>
  <si>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</si>
  <si>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</si>
  <si>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</si>
  <si>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</si>
  <si>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</si>
  <si>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</si>
  <si>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</si>
  <si>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</si>
  <si>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</si>
  <si>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</si>
  <si>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</si>
  <si>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</si>
  <si>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</si>
  <si>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</si>
  <si>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</si>
  <si>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</si>
  <si>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</si>
  <si>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</si>
  <si>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</si>
  <si>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</si>
  <si>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</si>
  <si>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</si>
  <si>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</si>
  <si>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</si>
  <si>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</si>
  <si>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</si>
  <si>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</si>
  <si>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</si>
  <si>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</si>
  <si>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</si>
  <si>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</si>
  <si>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</si>
  <si>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</si>
  <si>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</si>
  <si>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</si>
  <si>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</si>
  <si>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</si>
  <si>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</si>
  <si>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</si>
  <si>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</si>
  <si>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</si>
  <si>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</si>
  <si>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</si>
  <si>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</si>
  <si>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</si>
  <si>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</si>
  <si>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</si>
  <si>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</si>
  <si>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</si>
  <si>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</si>
  <si>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</si>
  <si>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</si>
  <si>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</si>
  <si>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</si>
  <si>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</si>
  <si>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</si>
  <si>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</si>
  <si>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</si>
  <si>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</si>
  <si>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</si>
  <si>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</si>
  <si>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</si>
  <si>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</si>
  <si>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</si>
  <si>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</si>
  <si>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</si>
  <si>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</si>
  <si>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</si>
  <si>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</si>
  <si>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</si>
  <si>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</si>
  <si>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</si>
  <si>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</si>
  <si>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</si>
  <si>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</si>
  <si>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</si>
  <si>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</si>
  <si>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</si>
  <si>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</si>
  <si>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</si>
  <si>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</si>
  <si>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</si>
  <si>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</si>
  <si>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</si>
  <si>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</si>
  <si>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</si>
  <si>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</si>
  <si>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</si>
  <si>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</si>
  <si>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</si>
  <si>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</si>
  <si>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</si>
  <si>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</si>
  <si>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</si>
  <si>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</si>
  <si>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</si>
  <si>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</si>
  <si>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</si>
  <si>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</si>
  <si>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</si>
  <si>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</si>
  <si>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</si>
  <si>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</si>
  <si>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</si>
  <si>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</si>
  <si>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</si>
  <si>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</si>
  <si>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</si>
  <si>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</si>
  <si>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</si>
  <si>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</si>
  <si>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</si>
  <si>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</si>
  <si>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</si>
  <si>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</si>
  <si>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</si>
  <si>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</si>
  <si>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</si>
  <si>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</si>
  <si>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</si>
  <si>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</si>
  <si>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</si>
  <si>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</si>
  <si>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</si>
  <si>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</si>
  <si>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</si>
  <si>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</si>
  <si>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</si>
  <si>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</si>
  <si>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</si>
  <si>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</si>
  <si>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</si>
  <si>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</si>
  <si>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</si>
  <si>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</si>
  <si>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</si>
  <si>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</si>
  <si>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</si>
  <si>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</si>
  <si>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</si>
  <si>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</si>
  <si>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</si>
  <si>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</si>
  <si>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</si>
  <si>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</si>
  <si>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</si>
  <si>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</si>
  <si>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</si>
  <si>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</si>
  <si>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</si>
  <si>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</si>
  <si>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</si>
  <si>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</si>
  <si>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</si>
  <si>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</si>
  <si>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</si>
  <si>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</si>
  <si>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</si>
  <si>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</si>
  <si>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</si>
  <si>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</si>
  <si>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</si>
  <si>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</si>
  <si>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</si>
  <si>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</si>
  <si>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</si>
  <si>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</si>
  <si>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</si>
  <si>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</si>
  <si>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</si>
  <si>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</si>
  <si>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</si>
  <si>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</si>
  <si>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</si>
  <si>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</si>
  <si>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</si>
  <si>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</si>
  <si>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</si>
  <si>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</si>
  <si>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</si>
  <si>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</si>
  <si>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</si>
  <si>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</si>
  <si>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</si>
  <si>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</si>
  <si>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</si>
  <si>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</si>
  <si>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</si>
  <si>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</si>
  <si>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</si>
  <si>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</si>
  <si>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</si>
  <si>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</si>
  <si>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</si>
  <si>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</si>
  <si>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</si>
  <si>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</si>
  <si>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</si>
  <si>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</si>
  <si>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</si>
  <si>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</si>
  <si>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</si>
  <si>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</si>
  <si>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</si>
  <si>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</si>
  <si>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</si>
  <si>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</si>
  <si>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</si>
  <si>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</si>
  <si>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</si>
  <si>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</si>
  <si>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</si>
  <si>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</si>
  <si>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</si>
  <si>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</si>
  <si>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</si>
  <si>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</si>
  <si>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</si>
  <si>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</si>
  <si>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</si>
  <si>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</si>
  <si>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</si>
  <si>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</si>
  <si>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</si>
  <si>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</si>
  <si>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</si>
  <si>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</si>
  <si>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</si>
  <si>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</si>
  <si>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</si>
  <si>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</si>
  <si>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</si>
  <si>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</si>
  <si>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</si>
  <si>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</si>
  <si>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</si>
  <si>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</si>
  <si>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</si>
  <si>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</si>
  <si>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</si>
  <si>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</si>
  <si>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</si>
  <si>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</si>
  <si>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</si>
  <si>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</si>
  <si>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</si>
  <si>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</si>
  <si>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</si>
  <si>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</si>
  <si>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</si>
  <si>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</si>
  <si>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</si>
  <si>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</si>
  <si>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</si>
  <si>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</si>
  <si>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</si>
  <si>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</si>
  <si>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</si>
  <si>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</si>
  <si>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</si>
  <si>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</si>
  <si>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</si>
  <si>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</si>
  <si>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</si>
  <si>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</si>
  <si>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</si>
  <si>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</si>
  <si>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</si>
  <si>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</si>
  <si>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</si>
  <si>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</si>
  <si>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</si>
  <si>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</si>
  <si>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</si>
  <si>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</si>
  <si>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</si>
  <si>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</si>
  <si>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</si>
  <si>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</si>
  <si>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</si>
  <si>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</si>
  <si>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</si>
  <si>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</si>
  <si>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</si>
  <si>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</si>
  <si>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</si>
  <si>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</si>
  <si>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</si>
  <si>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</si>
  <si>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</si>
  <si>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</si>
  <si>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</si>
  <si>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</si>
  <si>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</si>
  <si>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</si>
  <si>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</si>
  <si>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</si>
  <si>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</si>
  <si>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</si>
  <si>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</si>
  <si>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</si>
  <si>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</si>
  <si>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</si>
  <si>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</si>
  <si>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</si>
  <si>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</si>
  <si>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</si>
  <si>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</si>
  <si>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</si>
  <si>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</si>
  <si>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</si>
  <si>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</si>
  <si>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</si>
  <si>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</si>
  <si>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</si>
  <si>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</si>
  <si>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</si>
  <si>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</si>
  <si>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</si>
  <si>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</si>
  <si>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</si>
  <si>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</si>
  <si>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</si>
  <si>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</si>
  <si>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</si>
  <si>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</si>
  <si>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</si>
  <si>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</si>
  <si>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</si>
  <si>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</si>
  <si>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</si>
  <si>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</si>
  <si>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</si>
  <si>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</si>
  <si>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</si>
  <si>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</si>
  <si>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</si>
  <si>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</si>
  <si>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</si>
  <si>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</si>
  <si>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</si>
  <si>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</si>
  <si>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</si>
  <si>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</si>
  <si>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</si>
  <si>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</si>
  <si>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</si>
  <si>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</si>
  <si>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</si>
  <si>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</si>
  <si>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</si>
  <si>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</si>
  <si>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</si>
  <si>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</si>
  <si>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</si>
  <si>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</si>
  <si>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</si>
  <si>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</si>
  <si>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</si>
  <si>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</si>
  <si>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</si>
  <si>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</si>
  <si>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</si>
  <si>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</si>
  <si>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</si>
  <si>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</si>
  <si>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</si>
  <si>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</si>
  <si>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</si>
  <si>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</si>
  <si>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</si>
  <si>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</si>
  <si>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</si>
  <si>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</si>
  <si>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</si>
  <si>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</si>
  <si>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</si>
  <si>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</si>
  <si>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</si>
  <si>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</si>
  <si>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</si>
  <si>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</si>
  <si>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</si>
  <si>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</si>
  <si>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</si>
  <si>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</si>
  <si>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</si>
  <si>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</si>
  <si>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</si>
  <si>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</si>
  <si>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</si>
  <si>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</si>
  <si>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</si>
  <si>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</si>
  <si>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</si>
  <si>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</si>
  <si>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</si>
  <si>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</si>
  <si>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</si>
  <si>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</si>
  <si>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</si>
  <si>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</si>
  <si>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</si>
  <si>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</si>
  <si>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</si>
  <si>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</si>
  <si>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</si>
  <si>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</si>
  <si>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</si>
  <si>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</si>
  <si>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</si>
  <si>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</si>
  <si>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</si>
  <si>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</si>
  <si>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</si>
  <si>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</si>
  <si>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</si>
  <si>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</si>
  <si>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</si>
  <si>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</si>
  <si>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</si>
  <si>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</si>
  <si>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</si>
  <si>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</si>
  <si>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</si>
  <si>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</si>
  <si>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</si>
  <si>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</si>
  <si>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</si>
  <si>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</si>
  <si>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</si>
  <si>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</si>
  <si>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</si>
  <si>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</si>
  <si>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</si>
  <si>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</si>
  <si>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</si>
  <si>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</si>
  <si>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</si>
  <si>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</si>
  <si>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</si>
  <si>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</si>
  <si>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</si>
  <si>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</si>
  <si>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</si>
  <si>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</si>
  <si>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</si>
  <si>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</si>
  <si>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</si>
  <si>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</si>
  <si>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</si>
  <si>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</si>
  <si>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</si>
  <si>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</si>
  <si>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</si>
  <si>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</si>
  <si>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</si>
  <si>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</si>
  <si>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</si>
  <si>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</si>
  <si>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</si>
  <si>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</si>
  <si>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</si>
  <si>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</si>
  <si>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</si>
  <si>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</si>
  <si>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</si>
  <si>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</si>
  <si>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</si>
  <si>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</si>
  <si>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</si>
  <si>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</si>
  <si>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</si>
  <si>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</si>
  <si>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</si>
  <si>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</si>
  <si>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</si>
  <si>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</si>
  <si>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</si>
  <si>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</si>
  <si>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</si>
  <si>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</si>
  <si>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</si>
  <si>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</si>
  <si>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</si>
  <si>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</si>
  <si>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</si>
  <si>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</si>
  <si>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</si>
  <si>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</si>
  <si>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</si>
  <si>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</si>
  <si>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</si>
  <si>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</si>
  <si>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</si>
  <si>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</si>
  <si>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</si>
  <si>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</si>
  <si>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</si>
  <si>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</si>
  <si>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</si>
  <si>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</si>
  <si>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</si>
  <si>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</si>
  <si>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</si>
  <si>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</si>
  <si>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</si>
  <si>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</si>
  <si>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</si>
  <si>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</si>
  <si>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</si>
  <si>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</si>
  <si>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</si>
  <si>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</si>
  <si>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</si>
  <si>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</si>
  <si>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</si>
  <si>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</si>
  <si>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</si>
  <si>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</si>
  <si>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</si>
  <si>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</si>
  <si>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</si>
  <si>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</si>
  <si>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</si>
  <si>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</si>
  <si>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</si>
  <si>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</si>
  <si>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</si>
  <si>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</si>
  <si>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</si>
  <si>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</si>
  <si>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</si>
  <si>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</si>
  <si>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</si>
  <si>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</si>
  <si>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</si>
  <si>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</si>
  <si>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</si>
  <si>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</si>
  <si>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</si>
  <si>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</si>
  <si>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</si>
  <si>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</si>
  <si>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</si>
  <si>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</si>
  <si>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</si>
  <si>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</si>
  <si>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</si>
  <si>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</si>
  <si>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</si>
  <si>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</si>
  <si>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</si>
  <si>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</si>
  <si>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</si>
  <si>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</si>
  <si>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</si>
  <si>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</si>
  <si>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</si>
  <si>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</si>
  <si>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</si>
  <si>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</si>
  <si>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</si>
  <si>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</si>
  <si>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</si>
  <si>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</si>
  <si>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</si>
  <si>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</si>
  <si>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</si>
  <si>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</si>
  <si>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</si>
  <si>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</si>
  <si>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</si>
  <si>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</si>
  <si>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</si>
  <si>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</si>
  <si>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</si>
  <si>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</si>
  <si>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</si>
  <si>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</si>
  <si>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</si>
  <si>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</si>
  <si>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</si>
  <si>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</si>
  <si>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</si>
  <si>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</si>
  <si>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</si>
  <si>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</si>
  <si>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</si>
  <si>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</si>
  <si>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</si>
  <si>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</si>
  <si>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</si>
  <si>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</si>
  <si>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</si>
  <si>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</si>
  <si>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</si>
  <si>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</si>
  <si>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</si>
  <si>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</si>
  <si>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</si>
  <si>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</si>
  <si>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</si>
  <si>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</si>
  <si>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</si>
  <si>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</si>
  <si>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</si>
  <si>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</si>
  <si>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</si>
  <si>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</si>
  <si>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</si>
  <si>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</si>
  <si>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</si>
  <si>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</si>
  <si>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</si>
  <si>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</si>
  <si>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</si>
  <si>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</si>
  <si>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</si>
  <si>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</si>
  <si>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</si>
  <si>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</si>
  <si>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</si>
  <si>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</si>
  <si>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</si>
  <si>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</si>
  <si>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</si>
  <si>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</si>
  <si>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</si>
  <si>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</si>
  <si>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</si>
  <si>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</si>
  <si>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</si>
  <si>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</si>
  <si>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</si>
  <si>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</si>
  <si>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</si>
  <si>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</si>
  <si>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</si>
  <si>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</si>
  <si>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</si>
  <si>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</si>
  <si>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</si>
  <si>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</si>
  <si>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</si>
  <si>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</si>
  <si>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</si>
  <si>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</si>
  <si>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</si>
  <si>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</si>
  <si>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</si>
  <si>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</si>
  <si>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</si>
  <si>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</si>
  <si>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</si>
  <si>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</si>
  <si>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</si>
  <si>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</si>
  <si>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</si>
  <si>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</si>
  <si>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</si>
  <si>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</si>
  <si>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</si>
  <si>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</si>
  <si>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</si>
  <si>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</si>
  <si>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</si>
  <si>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</si>
  <si>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</si>
  <si>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</si>
  <si>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</si>
  <si>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</si>
  <si>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</si>
  <si>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</si>
  <si>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</si>
  <si>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</si>
  <si>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</si>
  <si>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</si>
  <si>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</si>
  <si>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</si>
  <si>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</si>
  <si>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</si>
  <si>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</si>
  <si>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</si>
  <si>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</si>
  <si>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</si>
  <si>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</si>
  <si>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</si>
  <si>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</si>
  <si>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</si>
  <si>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</si>
  <si>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</si>
  <si>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</si>
  <si>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</si>
  <si>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</si>
  <si>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</si>
  <si>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</si>
  <si>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</si>
  <si>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</si>
  <si>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</si>
  <si>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</si>
  <si>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</si>
  <si>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</si>
  <si>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</si>
  <si>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</si>
  <si>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</si>
  <si>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</si>
  <si>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</si>
  <si>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</si>
  <si>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</si>
  <si>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</si>
  <si>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</si>
  <si>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</si>
  <si>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</si>
  <si>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</si>
  <si>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</si>
  <si>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</si>
  <si>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</si>
  <si>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</si>
  <si>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</si>
  <si>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</si>
  <si>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</si>
  <si>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</si>
  <si>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</si>
  <si>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</si>
  <si>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</si>
  <si>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</si>
  <si>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</si>
  <si>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</si>
  <si>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</si>
  <si>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</si>
  <si>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</si>
  <si>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</si>
  <si>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</si>
  <si>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</si>
  <si>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</si>
  <si>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</si>
  <si>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</si>
  <si>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</si>
  <si>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</si>
  <si>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</si>
  <si>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</si>
  <si>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</si>
  <si>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</si>
  <si>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</si>
  <si>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</si>
  <si>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</si>
  <si>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</si>
  <si>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</si>
  <si>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</si>
  <si>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</si>
  <si>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</si>
  <si>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</si>
  <si>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</si>
  <si>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</si>
  <si>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</si>
  <si>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</si>
  <si>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</si>
  <si>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</si>
  <si>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</si>
  <si>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</si>
  <si>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</si>
  <si>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</si>
  <si>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</si>
  <si>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</si>
  <si>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</si>
  <si>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</si>
  <si>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</si>
  <si>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</si>
  <si>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</si>
  <si>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</si>
  <si>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</si>
  <si>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</si>
  <si>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</si>
  <si>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</si>
  <si>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</si>
  <si>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</si>
  <si>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</si>
  <si>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</si>
  <si>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</si>
  <si>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</si>
  <si>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</si>
  <si>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</si>
  <si>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</si>
  <si>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</si>
  <si>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</si>
  <si>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</si>
  <si>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</si>
  <si>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</si>
  <si>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</si>
  <si>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</si>
  <si>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</si>
  <si>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</si>
  <si>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</si>
  <si>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</si>
  <si>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</si>
  <si>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</si>
  <si>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</si>
  <si>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</si>
  <si>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</si>
  <si>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</si>
  <si>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</si>
  <si>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</si>
  <si>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</si>
  <si>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</si>
  <si>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</si>
  <si>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</si>
  <si>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</si>
  <si>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</si>
  <si>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</si>
  <si>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</si>
  <si>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</si>
  <si>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</si>
  <si>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</si>
  <si>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</si>
  <si>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</si>
  <si>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</si>
  <si>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</si>
  <si>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</si>
  <si>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</si>
  <si>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</si>
  <si>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</si>
  <si>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</si>
  <si>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</si>
  <si>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</si>
  <si>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</si>
  <si>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</si>
  <si>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</si>
  <si>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</si>
  <si>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</si>
  <si>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</si>
  <si>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</si>
  <si>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</si>
  <si>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</si>
  <si>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</si>
  <si>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</si>
  <si>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</si>
  <si>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</si>
  <si>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</si>
  <si>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</si>
  <si>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</si>
  <si>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</si>
  <si>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</si>
  <si>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</si>
  <si>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</si>
  <si>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</si>
  <si>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</si>
  <si>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</si>
  <si>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</si>
  <si>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</si>
  <si>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</si>
  <si>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</si>
  <si>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</si>
  <si>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</si>
  <si>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</si>
  <si>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</si>
  <si>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</si>
  <si>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</si>
  <si>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</si>
  <si>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</si>
  <si>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</si>
  <si>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</si>
  <si>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</si>
  <si>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</si>
  <si>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</si>
  <si>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</si>
  <si>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</si>
  <si>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</si>
  <si>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</si>
  <si>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</si>
  <si>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</si>
  <si>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</si>
  <si>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</si>
  <si>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</si>
  <si>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</si>
  <si>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</si>
  <si>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</si>
  <si>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</si>
  <si>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</si>
  <si>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</si>
  <si>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</si>
  <si>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</si>
  <si>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</si>
  <si>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</si>
  <si>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</si>
  <si>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</si>
  <si>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</si>
  <si>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</si>
  <si>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</si>
  <si>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</si>
  <si>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</si>
  <si>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</si>
  <si>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</si>
  <si>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</si>
  <si>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</si>
  <si>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</si>
  <si>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</si>
  <si>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</si>
  <si>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</si>
  <si>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</si>
  <si>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</si>
  <si>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</si>
  <si>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</si>
  <si>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</si>
  <si>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</si>
  <si>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</si>
  <si>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</si>
  <si>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</si>
  <si>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</si>
  <si>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</si>
  <si>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</si>
  <si>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</si>
  <si>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</si>
  <si>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</si>
  <si>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</si>
  <si>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</si>
  <si>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</si>
  <si>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</si>
  <si>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</si>
  <si>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</si>
  <si>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</si>
  <si>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</si>
  <si>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</si>
  <si>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</si>
  <si>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</si>
  <si>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</si>
  <si>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</si>
  <si>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</si>
  <si>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</si>
  <si>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</si>
  <si>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</si>
  <si>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</si>
  <si>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</si>
  <si>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</si>
  <si>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</si>
  <si>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</si>
  <si>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</si>
  <si>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</si>
  <si>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</si>
  <si>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</si>
  <si>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</si>
  <si>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</si>
  <si>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</si>
  <si>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</si>
  <si>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</si>
  <si>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</si>
  <si>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</si>
  <si>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</si>
  <si>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</si>
  <si>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</si>
  <si>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</si>
  <si>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</si>
  <si>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</si>
  <si>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</si>
  <si>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</si>
  <si>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</si>
  <si>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</si>
  <si>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</si>
  <si>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</si>
  <si>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</si>
  <si>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</si>
  <si>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</si>
  <si>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</si>
  <si>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</si>
  <si>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</si>
  <si>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</si>
  <si>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</si>
  <si>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</si>
  <si>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</si>
  <si>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</si>
  <si>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</si>
  <si>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</si>
  <si>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</si>
  <si>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</si>
  <si>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</si>
  <si>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</si>
  <si>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</si>
  <si>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</si>
  <si>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</si>
  <si>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</si>
  <si>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</si>
  <si>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</si>
  <si>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</si>
  <si>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</si>
  <si>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</si>
  <si>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</si>
  <si>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</si>
  <si>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</si>
  <si>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</si>
  <si>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</si>
  <si>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</si>
  <si>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</si>
  <si>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</si>
  <si>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</si>
  <si>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</si>
  <si>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</si>
  <si>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</si>
  <si>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</si>
  <si>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</si>
  <si>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</si>
  <si>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</si>
  <si>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</si>
  <si>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</si>
  <si>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</si>
  <si>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</si>
  <si>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</si>
  <si>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</si>
  <si>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</si>
  <si>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</si>
  <si>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</si>
  <si>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</si>
  <si>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</si>
  <si>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</si>
  <si>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</si>
  <si>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</si>
  <si>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</si>
  <si>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</si>
  <si>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</si>
  <si>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</si>
  <si>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</si>
  <si>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</si>
  <si>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</si>
  <si>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</si>
  <si>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</si>
  <si>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</si>
  <si>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</si>
  <si>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</si>
  <si>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</si>
  <si>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</si>
  <si>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</si>
  <si>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</si>
  <si>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</si>
  <si>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</si>
  <si>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</si>
  <si>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</si>
  <si>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</si>
  <si>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</si>
  <si>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</si>
  <si>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</si>
  <si>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</si>
  <si>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</si>
  <si>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</si>
  <si>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</si>
  <si>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</si>
  <si>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</si>
  <si>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</si>
  <si>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</si>
  <si>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</si>
  <si>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</si>
  <si>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</si>
  <si>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</si>
  <si>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</si>
  <si>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</si>
  <si>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</si>
  <si>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</si>
  <si>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</si>
  <si>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</si>
  <si>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</si>
  <si>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</si>
  <si>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</si>
  <si>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</si>
  <si>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</si>
  <si>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</si>
  <si>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</si>
  <si>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</si>
  <si>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</si>
  <si>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</si>
  <si>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</si>
  <si>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</si>
  <si>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</si>
  <si>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</si>
  <si>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</si>
  <si>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</si>
  <si>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</si>
  <si>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</si>
  <si>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</si>
  <si>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</si>
  <si>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</si>
  <si>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</si>
  <si>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</si>
  <si>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</si>
  <si>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</si>
  <si>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</si>
  <si>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</si>
  <si>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</si>
  <si>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</si>
  <si>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</si>
  <si>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</si>
  <si>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</si>
  <si>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</si>
  <si>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</si>
  <si>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</si>
  <si>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</si>
  <si>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</si>
  <si>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</si>
  <si>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</si>
  <si>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</si>
  <si>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</si>
  <si>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</si>
  <si>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</si>
  <si>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</si>
  <si>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</si>
  <si>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</si>
  <si>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</si>
  <si>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</si>
  <si>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</si>
  <si>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</si>
  <si>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</si>
  <si>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</si>
  <si>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</si>
  <si>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</si>
  <si>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</si>
  <si>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</si>
  <si>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</si>
  <si>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</si>
  <si>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</si>
  <si>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</si>
  <si>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</si>
  <si>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</si>
  <si>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</si>
  <si>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</si>
  <si>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</si>
  <si>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</si>
  <si>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</si>
  <si>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</si>
  <si>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</si>
  <si>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</si>
  <si>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</si>
  <si>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</si>
  <si>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</si>
  <si>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</si>
  <si>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</si>
  <si>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</si>
  <si>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</si>
  <si>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</si>
  <si>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</si>
  <si>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</si>
  <si>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</si>
  <si>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</si>
  <si>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</si>
  <si>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</si>
  <si>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</si>
  <si>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</si>
  <si>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</si>
  <si>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</si>
  <si>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</si>
  <si>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</si>
  <si>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</si>
  <si>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</si>
  <si>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</si>
  <si>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</si>
  <si>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</si>
  <si>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</si>
  <si>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</si>
  <si>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</si>
  <si>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</si>
  <si>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</si>
  <si>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</si>
  <si>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</si>
  <si>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</si>
  <si>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</si>
  <si>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</si>
  <si>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</si>
  <si>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</si>
  <si>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</si>
  <si>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</si>
  <si>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</si>
  <si>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</si>
  <si>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</si>
  <si>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</si>
  <si>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</si>
  <si>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</si>
  <si>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</si>
  <si>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</si>
  <si>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</si>
  <si>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</si>
  <si>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</si>
  <si>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</si>
  <si>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</si>
  <si>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</si>
  <si>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</si>
  <si>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</si>
  <si>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</si>
  <si>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</si>
  <si>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</si>
  <si>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</si>
  <si>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</si>
  <si>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</si>
  <si>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</si>
  <si>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</si>
  <si>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</si>
  <si>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</si>
  <si>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</si>
  <si>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</si>
  <si>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</si>
  <si>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</si>
  <si>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</si>
  <si>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</si>
  <si>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</si>
  <si>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</si>
  <si>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</si>
  <si>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</si>
  <si>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</si>
  <si>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</si>
  <si>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</si>
  <si>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</si>
  <si>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</si>
  <si>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</si>
  <si>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</si>
  <si>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</si>
  <si>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</si>
  <si>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</si>
  <si>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</si>
  <si>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</si>
  <si>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</si>
  <si>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</si>
  <si>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</si>
  <si>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</si>
  <si>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</si>
  <si>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</si>
  <si>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</si>
  <si>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</si>
  <si>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</si>
  <si>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</si>
  <si>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</si>
  <si>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</si>
  <si>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</si>
  <si>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</si>
  <si>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</si>
  <si>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</si>
  <si>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</si>
  <si>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</si>
  <si>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</si>
  <si>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</si>
  <si>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</si>
  <si>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</si>
  <si>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</si>
  <si>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</si>
  <si>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</si>
  <si>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</si>
  <si>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</si>
  <si>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</si>
  <si>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</si>
  <si>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</si>
  <si>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</si>
  <si>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</si>
  <si>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</si>
  <si>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</si>
  <si>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</si>
  <si>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</si>
  <si>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</si>
  <si>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</si>
  <si>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</si>
  <si>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</si>
  <si>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</si>
  <si>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</si>
  <si>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</si>
  <si>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</si>
  <si>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</si>
  <si>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</si>
  <si>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</si>
  <si>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</si>
  <si>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</si>
  <si>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</si>
  <si>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</si>
  <si>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</si>
  <si>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</si>
  <si>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</si>
  <si>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</si>
  <si>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</si>
  <si>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</si>
  <si>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</si>
  <si>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</si>
  <si>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</si>
  <si>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</si>
  <si>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</si>
  <si>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</si>
  <si>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</si>
  <si>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</si>
  <si>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</si>
  <si>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</si>
  <si>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</si>
  <si>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</si>
  <si>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</si>
  <si>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</si>
  <si>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</si>
  <si>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</si>
  <si>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</si>
  <si>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</si>
  <si>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</si>
  <si>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</si>
  <si>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</si>
  <si>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</si>
  <si>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</si>
  <si>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</si>
  <si>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</si>
  <si>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</si>
  <si>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</si>
  <si>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</si>
  <si>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</si>
  <si>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</si>
  <si>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</si>
  <si>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</si>
  <si>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</si>
  <si>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</si>
  <si>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</si>
  <si>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</si>
  <si>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</si>
  <si>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</si>
  <si>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</si>
  <si>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</si>
  <si>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</si>
  <si>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</si>
  <si>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</si>
  <si>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</si>
  <si>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</si>
  <si>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</si>
  <si>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</si>
  <si>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</si>
  <si>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</si>
  <si>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</si>
  <si>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</si>
  <si>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</si>
  <si>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</si>
  <si>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</si>
  <si>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</si>
  <si>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</si>
  <si>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</si>
  <si>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</si>
  <si>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</si>
  <si>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</si>
  <si>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</si>
  <si>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</si>
  <si>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</si>
  <si>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</si>
  <si>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</si>
  <si>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</si>
  <si>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</si>
  <si>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</si>
  <si>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</si>
  <si>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</si>
  <si>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</si>
  <si>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</si>
  <si>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</si>
  <si>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</si>
  <si>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</si>
  <si>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</si>
  <si>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</si>
  <si>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</si>
  <si>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</si>
  <si>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</si>
  <si>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</si>
  <si>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</si>
  <si>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</si>
  <si>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</si>
  <si>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</si>
  <si>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</si>
  <si>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</si>
  <si>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</si>
  <si>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</si>
  <si>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</si>
  <si>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</si>
  <si>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</si>
  <si>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</si>
  <si>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</si>
  <si>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</si>
  <si>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</si>
  <si>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</si>
  <si>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</si>
  <si>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</si>
  <si>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</si>
  <si>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</si>
  <si>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</si>
  <si>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</si>
  <si>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</si>
  <si>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</si>
  <si>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</si>
  <si>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</si>
  <si>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</si>
  <si>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</si>
  <si>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</si>
  <si>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</si>
  <si>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</si>
  <si>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</si>
  <si>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</si>
  <si>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</si>
  <si>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</si>
  <si>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</si>
  <si>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</si>
  <si>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</si>
  <si>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</si>
  <si>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</si>
  <si>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</si>
  <si>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</si>
  <si>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</si>
  <si>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</si>
  <si>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</si>
  <si>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</si>
  <si>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</si>
  <si>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</si>
  <si>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</si>
  <si>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</si>
  <si>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</si>
  <si>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</si>
  <si>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</si>
  <si>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</si>
  <si>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</si>
  <si>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</si>
  <si>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</si>
  <si>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</si>
  <si>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</si>
  <si>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</si>
  <si>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</si>
  <si>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</si>
  <si>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</si>
  <si>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</si>
  <si>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</si>
  <si>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</si>
  <si>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</si>
  <si>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</si>
  <si>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</si>
  <si>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</si>
  <si>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</si>
  <si>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</si>
  <si>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</si>
  <si>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</si>
  <si>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</si>
  <si>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</si>
  <si>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</si>
  <si>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</si>
  <si>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</si>
  <si>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</si>
  <si>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</si>
  <si>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</si>
  <si>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</si>
  <si>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</si>
  <si>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</si>
  <si>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</si>
  <si>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</si>
  <si>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</si>
  <si>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</si>
  <si>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</si>
  <si>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</si>
  <si>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</si>
  <si>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</si>
  <si>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</si>
  <si>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</si>
  <si>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</si>
  <si>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</si>
  <si>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</si>
  <si>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</si>
  <si>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</si>
  <si>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</si>
  <si>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</si>
  <si>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</si>
  <si>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</si>
  <si>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</si>
  <si>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</si>
  <si>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</si>
  <si>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</si>
  <si>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</si>
  <si>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</si>
  <si>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</si>
  <si>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</si>
  <si>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</si>
  <si>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</si>
  <si>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</si>
  <si>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</si>
  <si>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</si>
  <si>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</si>
  <si>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</si>
  <si>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</si>
  <si>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</si>
  <si>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</si>
  <si>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</si>
  <si>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</si>
  <si>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</si>
  <si>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</si>
  <si>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</si>
  <si>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</si>
  <si>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</si>
  <si>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</si>
  <si>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</si>
  <si>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</si>
  <si>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</si>
  <si>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</si>
  <si>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</si>
  <si>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</si>
  <si>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</si>
  <si>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</si>
  <si>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</si>
  <si>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</si>
  <si>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</si>
  <si>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</si>
  <si>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</si>
  <si>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</si>
  <si>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</si>
  <si>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</si>
  <si>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</si>
  <si>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</si>
  <si>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</si>
  <si>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</si>
  <si>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</si>
  <si>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</si>
  <si>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</si>
  <si>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</si>
  <si>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</si>
  <si>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</si>
  <si>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</si>
  <si>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</si>
  <si>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</si>
  <si>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</si>
  <si>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</si>
  <si>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</si>
  <si>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</si>
  <si>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</si>
  <si>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</si>
  <si>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</si>
  <si>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</si>
  <si>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</si>
  <si>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</si>
  <si>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</si>
  <si>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</si>
  <si>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</si>
  <si>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</si>
  <si>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</si>
  <si>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</si>
  <si>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</si>
  <si>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</si>
  <si>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</si>
  <si>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</si>
  <si>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</si>
  <si>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</si>
  <si>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</si>
  <si>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</si>
  <si>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</si>
  <si>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</si>
  <si>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</si>
  <si>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</si>
  <si>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</si>
  <si>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</si>
  <si>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</si>
  <si>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</si>
  <si>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</si>
  <si>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</si>
  <si>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</si>
  <si>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</si>
  <si>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</si>
  <si>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</si>
  <si>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</si>
  <si>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</si>
  <si>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</si>
  <si>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</si>
  <si>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</si>
  <si>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</si>
  <si>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</si>
  <si>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</si>
  <si>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</si>
  <si>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</si>
  <si>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</si>
  <si>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</si>
  <si>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</si>
  <si>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</si>
  <si>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</si>
  <si>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</si>
  <si>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</si>
  <si>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</si>
  <si>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</si>
  <si>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</si>
  <si>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</si>
  <si>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</si>
  <si>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</si>
  <si>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</si>
  <si>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</si>
  <si>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</si>
  <si>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</si>
  <si>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</si>
  <si>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</si>
  <si>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</si>
  <si>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</si>
  <si>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</si>
  <si>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</si>
  <si>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</si>
  <si>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</si>
  <si>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</si>
  <si>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</si>
  <si>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</si>
  <si>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</si>
  <si>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</si>
  <si>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</si>
  <si>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</si>
  <si>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</si>
  <si>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</si>
  <si>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</si>
  <si>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</si>
  <si>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</si>
  <si>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</si>
  <si>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</si>
  <si>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</si>
  <si>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</si>
  <si>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</si>
  <si>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</si>
  <si>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</si>
  <si>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</si>
  <si>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</si>
  <si>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</si>
  <si>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</si>
  <si>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</si>
  <si>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</si>
  <si>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</si>
  <si>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</si>
  <si>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</si>
  <si>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</si>
  <si>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</si>
  <si>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</si>
  <si>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</si>
  <si>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</si>
  <si>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</si>
  <si>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</si>
  <si>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</si>
  <si>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</si>
  <si>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</si>
  <si>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</si>
  <si>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</si>
  <si>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</si>
  <si>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</si>
  <si>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</si>
  <si>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</si>
  <si>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</si>
  <si>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</si>
  <si>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</si>
  <si>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</si>
  <si>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</si>
  <si>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</si>
  <si>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</si>
  <si>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</si>
  <si>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</si>
  <si>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</si>
  <si>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</si>
  <si>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</si>
  <si>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</si>
  <si>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</si>
  <si>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</si>
  <si>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</si>
  <si>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</si>
  <si>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</si>
  <si>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</si>
  <si>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</si>
  <si>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</si>
  <si>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</si>
  <si>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</si>
  <si>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</si>
  <si>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</si>
  <si>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</si>
  <si>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</si>
  <si>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</si>
  <si>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</si>
  <si>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</si>
  <si>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</si>
  <si>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</si>
  <si>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</si>
  <si>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</si>
  <si>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</si>
  <si>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</si>
  <si>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</si>
  <si>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</si>
  <si>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</si>
  <si>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</si>
  <si>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</si>
  <si>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</si>
  <si>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</si>
  <si>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</si>
  <si>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</si>
  <si>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</si>
  <si>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</si>
  <si>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</si>
  <si>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</si>
  <si>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</si>
  <si>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</si>
  <si>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</si>
  <si>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</si>
  <si>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</si>
  <si>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</si>
  <si>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</si>
  <si>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</si>
  <si>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</si>
  <si>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</si>
  <si>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</si>
  <si>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</si>
  <si>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</si>
  <si>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</si>
  <si>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</si>
  <si>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</si>
  <si>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</si>
  <si>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</si>
  <si>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</si>
  <si>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</si>
  <si>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</si>
  <si>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</si>
  <si>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</si>
  <si>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</si>
  <si>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</si>
  <si>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</si>
  <si>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</si>
  <si>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</si>
  <si>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</si>
  <si>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</si>
  <si>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</si>
  <si>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</si>
  <si>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</si>
  <si>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</si>
  <si>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</si>
  <si>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</si>
  <si>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</si>
  <si>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</si>
  <si>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</si>
  <si>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</si>
  <si>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</si>
  <si>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</si>
  <si>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</si>
  <si>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</si>
  <si>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</si>
  <si>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</si>
  <si>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</si>
  <si>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</si>
  <si>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</si>
  <si>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</si>
  <si>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</si>
  <si>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</si>
  <si>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</si>
  <si>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</si>
  <si>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</si>
  <si>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</si>
  <si>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</si>
  <si>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</si>
  <si>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</si>
  <si>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</si>
  <si>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</si>
  <si>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</si>
  <si>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</si>
  <si>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</si>
  <si>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</si>
  <si>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</si>
  <si>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</si>
  <si>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</si>
  <si>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</si>
  <si>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</si>
  <si>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</si>
  <si>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</si>
  <si>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</si>
  <si>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</si>
  <si>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</si>
  <si>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</si>
  <si>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</si>
  <si>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</si>
  <si>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</si>
  <si>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</si>
  <si>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</si>
  <si>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</si>
  <si>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</si>
  <si>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</si>
  <si>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</si>
  <si>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</si>
  <si>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</si>
  <si>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</si>
  <si>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</si>
  <si>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</si>
  <si>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</si>
  <si>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</si>
  <si>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</si>
  <si>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</si>
  <si>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</si>
  <si>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</si>
  <si>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</si>
  <si>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</si>
  <si>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</si>
  <si>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</si>
  <si>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</si>
  <si>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</si>
  <si>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</si>
  <si>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</si>
  <si>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</si>
  <si>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</si>
  <si>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</si>
  <si>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</si>
  <si>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</si>
  <si>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</si>
  <si>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</si>
  <si>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</si>
  <si>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</si>
  <si>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</si>
  <si>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</si>
  <si>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</si>
  <si>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</si>
  <si>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</si>
  <si>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</si>
  <si>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</si>
  <si>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</si>
  <si>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</si>
  <si>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</si>
  <si>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</si>
  <si>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</si>
  <si>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</si>
  <si>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</si>
  <si>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</si>
  <si>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</si>
  <si>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</si>
  <si>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</si>
  <si>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</si>
  <si>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</si>
  <si>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</si>
  <si>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</si>
  <si>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</si>
  <si>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</si>
  <si>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</si>
  <si>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</si>
  <si>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</si>
  <si>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</si>
  <si>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</si>
  <si>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</si>
  <si>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</si>
  <si>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</si>
  <si>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</si>
  <si>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</si>
  <si>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</si>
  <si>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</si>
  <si>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</si>
  <si>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</si>
  <si>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</si>
  <si>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</si>
  <si>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</si>
  <si>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</si>
  <si>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</si>
  <si>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</si>
  <si>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</si>
  <si>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</si>
  <si>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</si>
  <si>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</si>
  <si>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</si>
  <si>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</si>
  <si>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</si>
  <si>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</si>
  <si>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</si>
  <si>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</si>
  <si>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</si>
  <si>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</si>
  <si>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</si>
  <si>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</si>
  <si>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</si>
  <si>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</si>
  <si>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</si>
  <si>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</si>
  <si>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</si>
  <si>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</si>
  <si>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</si>
  <si>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</si>
  <si>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</si>
  <si>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</si>
  <si>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</si>
  <si>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</si>
  <si>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</si>
  <si>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</si>
  <si>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</si>
  <si>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</si>
  <si>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</si>
  <si>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</si>
  <si>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</si>
  <si>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</si>
  <si>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</si>
  <si>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</si>
  <si>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</si>
  <si>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</si>
  <si>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</si>
  <si>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</si>
  <si>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</si>
  <si>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</si>
  <si>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</si>
  <si>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</si>
  <si>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</si>
  <si>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</si>
  <si>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</si>
  <si>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</si>
  <si>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</si>
  <si>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</si>
  <si>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</si>
  <si>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</si>
  <si>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</si>
  <si>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</si>
  <si>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</si>
  <si>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</si>
  <si>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</si>
  <si>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</si>
  <si>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</si>
  <si>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</si>
  <si>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</si>
  <si>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</si>
  <si>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</si>
  <si>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</si>
  <si>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</si>
  <si>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</si>
  <si>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</si>
  <si>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</si>
  <si>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</si>
  <si>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</si>
  <si>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</si>
  <si>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</si>
  <si>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</si>
  <si>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</si>
  <si>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</si>
  <si>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</si>
  <si>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</si>
  <si>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</si>
  <si>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</si>
  <si>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</si>
  <si>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</si>
  <si>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</si>
  <si>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</si>
  <si>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</si>
  <si>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</si>
  <si>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</si>
  <si>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</si>
  <si>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</si>
  <si>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</si>
  <si>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</si>
  <si>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</si>
  <si>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</si>
  <si>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</si>
  <si>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</si>
  <si>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</si>
  <si>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</si>
  <si>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</si>
  <si>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</si>
  <si>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</si>
  <si>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</si>
  <si>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</si>
  <si>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</si>
  <si>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</si>
  <si>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</si>
  <si>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</si>
  <si>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</si>
  <si>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</si>
  <si>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</si>
  <si>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</si>
  <si>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</si>
  <si>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</si>
  <si>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</si>
  <si>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</si>
  <si>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</si>
  <si>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</si>
  <si>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</si>
  <si>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</si>
  <si>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</si>
  <si>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</si>
  <si>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</si>
  <si>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</si>
  <si>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</si>
  <si>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</si>
  <si>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</si>
  <si>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</si>
  <si>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</si>
  <si>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</si>
  <si>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</si>
  <si>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</si>
  <si>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</si>
  <si>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</si>
  <si>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</si>
  <si>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</si>
  <si>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</si>
  <si>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</si>
  <si>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</si>
  <si>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</si>
  <si>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</si>
  <si>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</si>
  <si>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</si>
  <si>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</si>
  <si>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</si>
  <si>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</si>
  <si>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</si>
  <si>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</si>
  <si>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</si>
  <si>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</si>
  <si>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</si>
  <si>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</si>
  <si>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</si>
  <si>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</si>
  <si>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</si>
  <si>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</si>
  <si>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</si>
  <si>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</si>
  <si>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</si>
  <si>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</si>
  <si>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</si>
  <si>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</si>
  <si>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</si>
  <si>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</si>
  <si>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</si>
  <si>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</si>
  <si>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</si>
  <si>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</si>
  <si>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</si>
  <si>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</si>
  <si>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</si>
  <si>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</si>
  <si>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</si>
  <si>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</si>
  <si>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</si>
  <si>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</si>
  <si>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</si>
  <si>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</si>
  <si>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</si>
  <si>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</si>
  <si>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</si>
  <si>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</si>
  <si>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</si>
  <si>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</si>
  <si>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</si>
  <si>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</si>
  <si>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</si>
  <si>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</si>
  <si>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</si>
  <si>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</si>
  <si>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</si>
  <si>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</si>
  <si>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</si>
  <si>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</si>
  <si>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</si>
  <si>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</si>
  <si>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</si>
  <si>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</si>
  <si>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</si>
  <si>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</si>
  <si>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</si>
  <si>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</si>
  <si>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</si>
  <si>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</si>
  <si>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</si>
  <si>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</si>
  <si>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</si>
  <si>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</si>
  <si>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</si>
  <si>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</si>
  <si>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</si>
  <si>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</si>
  <si>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</si>
  <si>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</si>
  <si>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</si>
  <si>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</si>
  <si>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</si>
  <si>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</si>
  <si>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</si>
  <si>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</si>
  <si>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</si>
  <si>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</si>
  <si>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</si>
  <si>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</si>
  <si>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</si>
  <si>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</si>
  <si>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</si>
  <si>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</si>
  <si>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</si>
  <si>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</si>
  <si>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</si>
  <si>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</si>
  <si>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</si>
  <si>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</si>
  <si>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</si>
  <si>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</si>
  <si>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</si>
  <si>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</si>
  <si>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</si>
  <si>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</si>
  <si>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</si>
  <si>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</si>
  <si>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</si>
  <si>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</si>
  <si>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</si>
  <si>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</si>
  <si>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</si>
  <si>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</si>
  <si>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</si>
  <si>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</si>
  <si>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</si>
  <si>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</si>
  <si>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</si>
  <si>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</si>
  <si>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</si>
  <si>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</si>
  <si>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</si>
  <si>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</si>
  <si>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</si>
  <si>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</si>
  <si>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</si>
  <si>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</si>
  <si>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</si>
  <si>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</si>
  <si>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</si>
  <si>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</si>
  <si>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</si>
  <si>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</si>
  <si>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</si>
  <si>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</si>
  <si>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</si>
  <si>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</si>
  <si>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</si>
  <si>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</si>
  <si>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</si>
  <si>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</si>
  <si>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</si>
  <si>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</si>
  <si>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</si>
  <si>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</si>
  <si>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</si>
  <si>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</si>
  <si>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</si>
  <si>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</si>
  <si>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</si>
  <si>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</si>
  <si>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</si>
  <si>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</si>
  <si>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</si>
  <si>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</si>
  <si>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</si>
  <si>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</si>
  <si>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</si>
  <si>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</si>
  <si>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</si>
  <si>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</si>
  <si>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</si>
  <si>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</si>
  <si>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</si>
  <si>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</si>
  <si>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</si>
  <si>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</si>
  <si>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</si>
  <si>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</si>
  <si>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</si>
  <si>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</si>
  <si>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</si>
  <si>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</si>
  <si>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</si>
  <si>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</si>
  <si>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</si>
  <si>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</si>
  <si>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</si>
  <si>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</si>
  <si>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</si>
  <si>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</si>
  <si>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</si>
  <si>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</si>
  <si>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</si>
  <si>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</si>
  <si>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</si>
  <si>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</si>
  <si>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</si>
  <si>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</si>
  <si>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</si>
  <si>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</si>
  <si>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</si>
  <si>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</si>
  <si>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</si>
  <si>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</si>
  <si>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</si>
  <si>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</si>
  <si>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</si>
  <si>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</si>
  <si>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</si>
  <si>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</si>
  <si>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</si>
  <si>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</si>
  <si>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</si>
  <si>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</si>
  <si>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</si>
  <si>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</si>
  <si>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</si>
  <si>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</si>
  <si>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</si>
  <si>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</si>
  <si>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</si>
  <si>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</si>
  <si>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</si>
  <si>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</si>
  <si>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</si>
  <si>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</si>
  <si>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</si>
  <si>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</si>
  <si>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</si>
  <si>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</si>
  <si>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</si>
  <si>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</si>
  <si>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</si>
  <si>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</si>
  <si>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</si>
  <si>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</si>
  <si>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</si>
  <si>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</si>
  <si>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</si>
  <si>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</si>
  <si>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</si>
  <si>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</si>
  <si>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</si>
  <si>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</si>
  <si>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</si>
  <si>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</si>
  <si>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</si>
  <si>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</si>
  <si>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</si>
  <si>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</si>
  <si>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</si>
  <si>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</si>
  <si>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</si>
  <si>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</si>
  <si>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</si>
  <si>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</si>
  <si>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</si>
  <si>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</si>
  <si>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</si>
  <si>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</si>
  <si>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</si>
  <si>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</si>
  <si>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</si>
  <si>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</si>
  <si>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</si>
  <si>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</si>
  <si>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</si>
  <si>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</si>
  <si>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</si>
  <si>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</si>
  <si>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</si>
  <si>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</si>
  <si>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</si>
  <si>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</si>
  <si>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</si>
  <si>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</si>
  <si>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</si>
  <si>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</si>
  <si>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</si>
  <si>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</si>
  <si>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</si>
  <si>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</si>
  <si>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</si>
  <si>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</si>
  <si>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</si>
  <si>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</si>
  <si>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</si>
  <si>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</si>
  <si>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</si>
  <si>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</si>
  <si>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</si>
  <si>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</si>
  <si>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</si>
  <si>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</si>
  <si>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</si>
  <si>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</si>
  <si>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</si>
  <si>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</si>
  <si>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</si>
  <si>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</si>
  <si>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</si>
  <si>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</si>
  <si>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</si>
  <si>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</si>
  <si>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</si>
  <si>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</si>
  <si>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</si>
  <si>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</si>
  <si>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</si>
  <si>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</si>
  <si>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</si>
  <si>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</si>
  <si>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</si>
  <si>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</si>
  <si>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</si>
  <si>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</si>
  <si>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</si>
  <si>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</si>
  <si>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</si>
  <si>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</si>
  <si>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</si>
  <si>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</si>
  <si>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</si>
  <si>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</si>
  <si>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</si>
  <si>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</si>
  <si>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</si>
  <si>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</si>
  <si>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</si>
  <si>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</si>
  <si>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</si>
  <si>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</si>
  <si>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</si>
  <si>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</si>
  <si>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</si>
  <si>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</si>
  <si>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</si>
  <si>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</si>
  <si>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</si>
  <si>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</si>
  <si>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</si>
  <si>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</si>
  <si>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</si>
  <si>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</si>
  <si>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</si>
  <si>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</si>
  <si>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</si>
  <si>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</si>
  <si>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</si>
  <si>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</si>
  <si>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</si>
  <si>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</si>
  <si>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</si>
  <si>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</si>
  <si>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</si>
  <si>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</si>
  <si>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</si>
  <si>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</si>
  <si>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</si>
  <si>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</si>
  <si>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</si>
  <si>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</si>
  <si>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</si>
  <si>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</si>
  <si>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</si>
  <si>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</si>
  <si>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</si>
  <si>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</si>
  <si>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</si>
  <si>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</si>
  <si>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</si>
  <si>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</si>
  <si>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</si>
  <si>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</si>
  <si>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</si>
  <si>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</si>
  <si>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</si>
  <si>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</si>
  <si>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</si>
  <si>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</si>
  <si>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</si>
  <si>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</si>
  <si>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</si>
  <si>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</si>
  <si>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</si>
  <si>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</si>
  <si>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</si>
  <si>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</si>
  <si>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</si>
  <si>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</si>
  <si>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</si>
  <si>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</si>
  <si>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</si>
  <si>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</si>
  <si>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</si>
  <si>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</si>
  <si>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</si>
  <si>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</si>
  <si>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</si>
  <si>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</si>
  <si>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</si>
  <si>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</si>
  <si>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</si>
  <si>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</si>
  <si>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</si>
  <si>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</si>
  <si>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</si>
  <si>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</si>
  <si>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</si>
  <si>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</si>
  <si>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</si>
  <si>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</si>
  <si>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</si>
  <si>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</si>
  <si>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</si>
  <si>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</si>
  <si>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</si>
  <si>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</si>
  <si>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</si>
  <si>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</si>
  <si>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</si>
  <si>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</si>
  <si>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</si>
  <si>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</si>
  <si>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</si>
  <si>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</si>
  <si>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</si>
  <si>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</si>
  <si>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</si>
  <si>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</si>
  <si>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</si>
  <si>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</si>
  <si>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</si>
  <si>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</si>
  <si>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</si>
  <si>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</si>
  <si>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</si>
  <si>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</si>
  <si>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</si>
  <si>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</si>
  <si>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</si>
  <si>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</si>
  <si>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</si>
  <si>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</si>
  <si>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</si>
  <si>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</si>
  <si>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</si>
  <si>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</si>
  <si>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</si>
  <si>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</si>
  <si>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</si>
  <si>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</si>
  <si>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</si>
  <si>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</si>
  <si>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</si>
  <si>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</si>
  <si>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</si>
  <si>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</si>
  <si>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</si>
  <si>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</si>
  <si>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</si>
  <si>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</si>
  <si>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</si>
  <si>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</si>
  <si>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</si>
  <si>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</si>
  <si>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</si>
  <si>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</si>
  <si>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</si>
  <si>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</si>
  <si>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</si>
  <si>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</si>
  <si>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</si>
  <si>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</si>
  <si>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</si>
  <si>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</si>
  <si>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</si>
  <si>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</si>
  <si>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</si>
  <si>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</si>
  <si>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</si>
  <si>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</si>
  <si>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</si>
  <si>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</si>
  <si>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</si>
  <si>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</si>
  <si>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</si>
  <si>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</si>
  <si>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</si>
  <si>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</si>
  <si>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</si>
  <si>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</si>
  <si>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</si>
  <si>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</si>
  <si>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</si>
  <si>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</si>
  <si>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</si>
  <si>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</si>
  <si>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</si>
  <si>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</si>
  <si>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</si>
  <si>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</si>
  <si>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</si>
  <si>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</si>
  <si>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</si>
  <si>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</si>
  <si>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</si>
  <si>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</si>
  <si>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</si>
  <si>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</si>
  <si>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</si>
  <si>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</si>
  <si>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</si>
  <si>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</si>
  <si>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</si>
  <si>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</si>
  <si>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</si>
  <si>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</si>
  <si>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</si>
  <si>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</si>
  <si>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</si>
  <si>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</si>
  <si>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</si>
  <si>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</si>
  <si>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</si>
  <si>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</si>
  <si>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</si>
  <si>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</si>
  <si>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</si>
  <si>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</si>
  <si>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</si>
  <si>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</si>
  <si>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</si>
  <si>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</si>
  <si>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</si>
  <si>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</si>
  <si>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</si>
  <si>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</si>
  <si>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</si>
  <si>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</si>
  <si>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</si>
  <si>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</si>
  <si>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</si>
  <si>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</si>
  <si>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</si>
  <si>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</si>
  <si>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</si>
  <si>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</si>
  <si>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</si>
  <si>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</si>
  <si>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</si>
  <si>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</si>
  <si>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</si>
  <si>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</si>
  <si>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</si>
  <si>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</si>
  <si>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</si>
  <si>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</si>
  <si>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</si>
  <si>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</si>
  <si>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</si>
  <si>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</si>
  <si>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</si>
  <si>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</si>
  <si>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</si>
  <si>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</si>
  <si>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</si>
  <si>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</si>
  <si>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</si>
  <si>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</si>
  <si>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</si>
  <si>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</si>
  <si>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</si>
  <si>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</si>
  <si>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</si>
  <si>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</si>
  <si>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</si>
  <si>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</si>
  <si>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</si>
  <si>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</si>
  <si>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</si>
  <si>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</si>
  <si>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</si>
  <si>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</si>
  <si>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</si>
  <si>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</si>
  <si>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</si>
  <si>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</si>
  <si>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</si>
  <si>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</si>
  <si>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</si>
  <si>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</si>
  <si>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</si>
  <si>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</si>
  <si>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</si>
  <si>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</si>
  <si>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</si>
  <si>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</si>
  <si>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</si>
  <si>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</si>
  <si>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</si>
  <si>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</si>
  <si>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</si>
  <si>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</si>
  <si>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</si>
  <si>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</si>
  <si>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</si>
  <si>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</si>
  <si>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</si>
  <si>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</si>
  <si>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</si>
  <si>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</si>
  <si>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</si>
  <si>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</si>
  <si>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</si>
  <si>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</si>
  <si>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</si>
  <si>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</si>
  <si>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</si>
  <si>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</si>
  <si>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</si>
  <si>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</si>
  <si>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</si>
  <si>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</si>
  <si>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</si>
  <si>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</si>
  <si>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</si>
  <si>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</si>
  <si>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</si>
  <si>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</si>
  <si>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</si>
  <si>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</si>
  <si>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</si>
  <si>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</si>
  <si>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</si>
  <si>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</si>
  <si>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</si>
  <si>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</si>
  <si>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</si>
  <si>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</si>
  <si>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</si>
  <si>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</si>
  <si>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</si>
  <si>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</si>
  <si>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</si>
  <si>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</si>
  <si>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</si>
  <si>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</si>
  <si>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</si>
  <si>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</si>
  <si>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</si>
  <si>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</si>
  <si>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</si>
  <si>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</si>
  <si>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</si>
  <si>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</si>
  <si>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</si>
  <si>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</si>
  <si>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</si>
  <si>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</si>
  <si>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</si>
  <si>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</si>
  <si>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</si>
  <si>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</si>
  <si>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</si>
  <si>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</si>
  <si>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</si>
  <si>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</si>
  <si>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</si>
  <si>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</si>
  <si>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</si>
  <si>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</si>
  <si>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</si>
  <si>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</si>
  <si>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</si>
  <si>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</si>
  <si>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</si>
  <si>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</si>
  <si>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</si>
  <si>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</si>
  <si>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</si>
  <si>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</si>
  <si>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</si>
  <si>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</si>
  <si>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</si>
  <si>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</si>
  <si>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</si>
  <si>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</si>
  <si>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</si>
  <si>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</si>
  <si>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</si>
  <si>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</si>
  <si>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</si>
  <si>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</si>
  <si>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</si>
  <si>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</si>
  <si>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</si>
  <si>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</si>
  <si>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</si>
  <si>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</si>
  <si>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</si>
  <si>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</si>
  <si>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</si>
  <si>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</si>
  <si>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</si>
  <si>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</si>
  <si>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</si>
  <si>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</si>
  <si>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</si>
  <si>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</si>
  <si>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</si>
  <si>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</si>
  <si>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</si>
  <si>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</si>
  <si>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</si>
  <si>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</si>
  <si>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</si>
  <si>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</si>
  <si>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</si>
  <si>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</si>
  <si>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</si>
  <si>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</si>
  <si>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</si>
  <si>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</si>
  <si>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</si>
  <si>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</si>
  <si>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</si>
  <si>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</si>
  <si>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</si>
  <si>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</si>
  <si>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</si>
  <si>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</si>
  <si>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</si>
  <si>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</si>
  <si>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</si>
  <si>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</si>
  <si>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</si>
  <si>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</si>
  <si>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</si>
  <si>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</si>
  <si>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</si>
  <si>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</si>
  <si>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</si>
  <si>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</si>
  <si>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</si>
  <si>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</si>
  <si>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</si>
  <si>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</si>
  <si>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</si>
  <si>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</si>
  <si>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</si>
  <si>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</si>
  <si>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</si>
  <si>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</si>
  <si>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</si>
  <si>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</si>
  <si>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</si>
  <si>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</si>
  <si>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</si>
  <si>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</si>
  <si>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</si>
  <si>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</si>
  <si>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</si>
  <si>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</si>
  <si>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</si>
  <si>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</si>
  <si>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</si>
  <si>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</si>
  <si>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</si>
  <si>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</si>
  <si>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</si>
  <si>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</si>
  <si>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</si>
  <si>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</si>
  <si>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</si>
  <si>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</si>
  <si>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</si>
  <si>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</si>
  <si>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</si>
  <si>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</si>
  <si>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</si>
  <si>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</si>
  <si>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</si>
  <si>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</si>
  <si>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</si>
  <si>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</si>
  <si>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</si>
  <si>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</si>
  <si>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</si>
  <si>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</si>
  <si>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</si>
  <si>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</si>
  <si>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</si>
  <si>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</si>
  <si>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</si>
  <si>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</si>
  <si>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</si>
  <si>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</si>
  <si>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</si>
  <si>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</si>
  <si>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</si>
  <si>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</si>
  <si>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</si>
  <si>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</si>
  <si>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</si>
  <si>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</si>
  <si>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</si>
  <si>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</si>
  <si>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</si>
  <si>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</si>
  <si>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</si>
  <si>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</si>
  <si>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</si>
  <si>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</si>
  <si>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</si>
  <si>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</si>
  <si>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</si>
  <si>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</si>
  <si>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</si>
  <si>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</si>
  <si>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</si>
  <si>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</si>
  <si>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</si>
  <si>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</si>
  <si>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</si>
  <si>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</si>
  <si>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</si>
  <si>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</si>
  <si>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</si>
  <si>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</si>
  <si>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</si>
  <si>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</si>
  <si>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</si>
  <si>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</si>
  <si>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</si>
  <si>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</si>
  <si>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</si>
  <si>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</si>
  <si>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</si>
  <si>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</si>
  <si>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</si>
  <si>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</si>
  <si>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</si>
  <si>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</si>
  <si>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</si>
  <si>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</si>
  <si>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</si>
  <si>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</si>
  <si>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</si>
  <si>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</si>
  <si>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</si>
  <si>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</si>
  <si>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</si>
  <si>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</si>
  <si>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</si>
  <si>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</si>
  <si>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</si>
  <si>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</si>
  <si>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</si>
  <si>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</si>
  <si>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</si>
  <si>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</si>
  <si>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</si>
  <si>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</si>
  <si>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</si>
  <si>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</si>
  <si>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</si>
  <si>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</si>
  <si>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</si>
  <si>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</si>
  <si>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</si>
  <si>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</si>
  <si>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</si>
  <si>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</si>
  <si>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</si>
  <si>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</si>
  <si>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</si>
  <si>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</si>
  <si>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</si>
  <si>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</si>
  <si>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</si>
  <si>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</si>
  <si>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</si>
  <si>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</si>
  <si>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</si>
  <si>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</si>
  <si>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</si>
  <si>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</si>
  <si>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</si>
  <si>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</si>
  <si>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</si>
  <si>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</si>
  <si>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</si>
  <si>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</si>
  <si>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</si>
  <si>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</si>
  <si>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</si>
  <si>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</si>
  <si>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</si>
  <si>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</si>
  <si>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</si>
  <si>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</si>
  <si>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</si>
  <si>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</si>
  <si>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</si>
  <si>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</si>
  <si>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</si>
  <si>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</si>
  <si>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</si>
  <si>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</si>
  <si>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</si>
  <si>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</si>
  <si>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</si>
  <si>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</si>
  <si>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</si>
  <si>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</si>
  <si>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</si>
  <si>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</si>
  <si>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</si>
  <si>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</si>
  <si>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</si>
  <si>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</si>
  <si>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</si>
  <si>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</si>
  <si>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</si>
  <si>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</si>
  <si>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</si>
  <si>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</si>
  <si>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</si>
  <si>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</si>
  <si>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</si>
  <si>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</si>
  <si>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</si>
  <si>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</si>
  <si>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</si>
  <si>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</si>
  <si>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</si>
  <si>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</si>
  <si>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</si>
  <si>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</si>
  <si>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</si>
  <si>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</si>
  <si>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</si>
  <si>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</si>
  <si>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</si>
  <si>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</si>
  <si>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</si>
  <si>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</si>
  <si>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</si>
  <si>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</si>
  <si>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</si>
  <si>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</si>
  <si>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</si>
  <si>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</si>
  <si>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</si>
  <si>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</si>
  <si>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</si>
  <si>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</si>
  <si>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</si>
  <si>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</si>
  <si>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</si>
  <si>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</si>
  <si>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</si>
  <si>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</si>
  <si>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</si>
  <si>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</si>
  <si>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</si>
  <si>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</si>
  <si>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</si>
  <si>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</si>
  <si>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</si>
  <si>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</si>
  <si>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</si>
  <si>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</si>
  <si>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</si>
  <si>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</si>
  <si>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</si>
  <si>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</si>
  <si>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</si>
  <si>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</si>
  <si>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</si>
  <si>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</si>
  <si>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</si>
  <si>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</si>
  <si>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</si>
  <si>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</si>
  <si>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</si>
  <si>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</si>
  <si>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</si>
  <si>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</si>
  <si>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</si>
  <si>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</si>
  <si>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</si>
  <si>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</si>
  <si>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</si>
  <si>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</si>
  <si>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</si>
  <si>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</si>
  <si>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</si>
  <si>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</si>
  <si>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</si>
  <si>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</si>
  <si>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</si>
  <si>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</si>
  <si>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</si>
  <si>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</si>
  <si>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</si>
  <si>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</si>
  <si>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</si>
  <si>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</si>
  <si>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</si>
  <si>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</si>
  <si>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</si>
  <si>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</si>
  <si>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</si>
  <si>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</si>
  <si>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</si>
  <si>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</si>
  <si>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</si>
  <si>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</si>
  <si>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</si>
  <si>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</si>
  <si>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</si>
  <si>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</si>
  <si>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</si>
  <si>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</si>
  <si>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</si>
  <si>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</si>
  <si>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</si>
  <si>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</si>
  <si>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</si>
  <si>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</si>
  <si>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</si>
  <si>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</si>
  <si>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</si>
  <si>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</si>
  <si>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</si>
  <si>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</si>
  <si>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</si>
  <si>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</si>
  <si>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</si>
  <si>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</si>
  <si>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</si>
  <si>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</si>
  <si>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</si>
  <si>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</si>
  <si>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</si>
  <si>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</si>
  <si>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</si>
  <si>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</si>
  <si>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</si>
  <si>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</si>
  <si>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</si>
  <si>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</si>
  <si>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</si>
  <si>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</si>
  <si>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</si>
  <si>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</si>
  <si>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</si>
  <si>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</si>
  <si>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</si>
  <si>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</si>
  <si>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</si>
  <si>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</si>
  <si>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</si>
  <si>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</si>
  <si>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</si>
  <si>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</si>
  <si>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</si>
  <si>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</si>
  <si>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</si>
  <si>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</si>
  <si>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</si>
  <si>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</si>
  <si>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</si>
  <si>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</si>
  <si>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</si>
  <si>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</si>
  <si>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</si>
  <si>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</si>
  <si>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</si>
  <si>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</si>
  <si>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</si>
  <si>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</si>
  <si>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</si>
  <si>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</si>
  <si>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</si>
  <si>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</si>
  <si>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</si>
  <si>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</si>
  <si>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</si>
  <si>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</si>
  <si>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</si>
  <si>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</si>
  <si>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</si>
  <si>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</si>
  <si>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</si>
  <si>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</si>
  <si>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</si>
  <si>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</si>
  <si>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</si>
  <si>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</si>
  <si>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</si>
  <si>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</si>
  <si>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</si>
  <si>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</si>
  <si>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</si>
  <si>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</si>
  <si>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</si>
  <si>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</si>
  <si>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</si>
  <si>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</si>
  <si>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</si>
  <si>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</si>
  <si>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</si>
  <si>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</si>
  <si>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</si>
  <si>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</si>
  <si>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</si>
  <si>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</si>
  <si>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</si>
  <si>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</si>
  <si>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</si>
  <si>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</si>
  <si>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</si>
  <si>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</si>
  <si>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</si>
  <si>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</si>
  <si>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</si>
  <si>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</si>
  <si>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</si>
  <si>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</si>
  <si>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</si>
  <si>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</si>
  <si>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</si>
  <si>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</si>
  <si>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</si>
  <si>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</si>
  <si>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</si>
  <si>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</si>
  <si>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</si>
  <si>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</si>
  <si>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</si>
  <si>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</si>
  <si>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</si>
  <si>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</si>
  <si>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</si>
  <si>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</si>
  <si>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</si>
  <si>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</si>
  <si>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</si>
  <si>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</si>
  <si>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</si>
  <si>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</si>
  <si>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</si>
  <si>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</si>
  <si>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</si>
  <si>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</si>
  <si>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</si>
  <si>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</si>
  <si>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</si>
  <si>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</si>
  <si>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</si>
  <si>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</si>
  <si>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</si>
  <si>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</si>
  <si>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</si>
  <si>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</si>
  <si>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</si>
  <si>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</si>
  <si>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</si>
  <si>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</si>
  <si>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</si>
  <si>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</si>
  <si>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</si>
  <si>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</si>
  <si>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</si>
  <si>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</si>
  <si>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</si>
  <si>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</si>
  <si>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</si>
  <si>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</si>
  <si>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</si>
  <si>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</si>
  <si>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</si>
  <si>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</si>
  <si>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</si>
  <si>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</si>
  <si>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</si>
  <si>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</si>
  <si>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</si>
  <si>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</si>
  <si>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</si>
  <si>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</si>
  <si>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</si>
  <si>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</si>
  <si>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</si>
  <si>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</si>
  <si>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</si>
  <si>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</si>
  <si>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</si>
  <si>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</si>
  <si>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</si>
  <si>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</si>
  <si>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</si>
  <si>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</si>
  <si>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</si>
  <si>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</si>
  <si>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</si>
  <si>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</si>
  <si>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</si>
  <si>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</si>
  <si>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</si>
  <si>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</si>
  <si>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</si>
  <si>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</si>
  <si>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</si>
  <si>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</si>
  <si>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</si>
  <si>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</si>
  <si>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</si>
  <si>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</si>
  <si>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</si>
  <si>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</si>
  <si>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</si>
  <si>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</si>
  <si>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</si>
  <si>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</si>
  <si>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</si>
  <si>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</si>
  <si>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</si>
  <si>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</si>
  <si>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</si>
  <si>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</si>
  <si>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</si>
  <si>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</si>
  <si>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</si>
  <si>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</si>
  <si>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</si>
  <si>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</si>
  <si>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</si>
  <si>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</si>
  <si>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</si>
  <si>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</si>
  <si>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</si>
  <si>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</si>
  <si>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</si>
  <si>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</si>
  <si>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</si>
  <si>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</si>
  <si>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</si>
  <si>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</si>
  <si>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</si>
  <si>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</si>
  <si>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</si>
  <si>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</si>
  <si>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</si>
  <si>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</si>
  <si>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</si>
  <si>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</si>
  <si>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</si>
  <si>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</si>
  <si>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</si>
  <si>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</si>
  <si>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</si>
  <si>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</si>
  <si>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</si>
  <si>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</si>
  <si>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</si>
  <si>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</si>
  <si>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</si>
  <si>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</si>
  <si>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</si>
  <si>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</si>
  <si>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</si>
  <si>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</si>
  <si>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</si>
  <si>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</si>
  <si>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</si>
  <si>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</si>
  <si>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</si>
  <si>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</si>
  <si>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</si>
  <si>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</si>
  <si>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</si>
  <si>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</si>
  <si>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</si>
  <si>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</si>
  <si>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</si>
  <si>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</si>
  <si>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</si>
  <si>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</si>
  <si>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</si>
  <si>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</si>
  <si>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</si>
  <si>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</si>
  <si>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</si>
  <si>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</si>
  <si>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</si>
  <si>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</si>
  <si>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</si>
  <si>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</si>
  <si>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</si>
  <si>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</si>
  <si>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</si>
  <si>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</si>
  <si>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</si>
  <si>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</si>
  <si>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</si>
  <si>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</si>
  <si>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</si>
  <si>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</si>
  <si>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</si>
  <si>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</si>
  <si>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</si>
  <si>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</si>
  <si>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</si>
  <si>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</si>
  <si>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</si>
  <si>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</si>
  <si>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</si>
  <si>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</si>
  <si>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</si>
  <si>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</si>
  <si>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</si>
  <si>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</si>
  <si>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</si>
  <si>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</si>
  <si>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</si>
  <si>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</si>
  <si>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</si>
  <si>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</si>
  <si>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</si>
  <si>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</si>
  <si>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</si>
  <si>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</si>
  <si>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</si>
  <si>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</si>
  <si>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</si>
  <si>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</si>
  <si>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</si>
  <si>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</si>
  <si>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</si>
  <si>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</si>
  <si>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</si>
  <si>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</si>
  <si>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</si>
  <si>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</si>
  <si>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</si>
  <si>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</si>
  <si>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</si>
  <si>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</si>
  <si>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</si>
  <si>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</si>
  <si>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</si>
  <si>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</si>
  <si>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</si>
  <si>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</si>
  <si>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</si>
  <si>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</si>
  <si>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</si>
  <si>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</si>
  <si>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</si>
  <si>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</si>
  <si>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</si>
  <si>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</si>
  <si>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</si>
  <si>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</si>
  <si>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</si>
  <si>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</si>
  <si>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</si>
  <si>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</si>
  <si>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</si>
  <si>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</si>
  <si>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</si>
  <si>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</si>
  <si>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</si>
  <si>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</si>
  <si>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</si>
  <si>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</si>
  <si>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</si>
  <si>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</si>
  <si>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</si>
  <si>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</si>
  <si>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</si>
  <si>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</si>
  <si>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</si>
  <si>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</si>
  <si>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</si>
  <si>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</si>
  <si>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</si>
  <si>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</si>
  <si>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</si>
  <si>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</si>
  <si>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</si>
  <si>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</si>
  <si>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</si>
  <si>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</si>
  <si>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</si>
  <si>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</si>
  <si>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</si>
  <si>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</si>
  <si>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</si>
  <si>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</si>
  <si>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</si>
  <si>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</si>
  <si>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</si>
  <si>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</si>
  <si>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</si>
  <si>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</si>
  <si>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</si>
  <si>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</si>
  <si>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</si>
  <si>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</si>
  <si>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</si>
  <si>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</si>
  <si>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</si>
  <si>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</si>
  <si>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</si>
  <si>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</si>
  <si>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</si>
  <si>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</si>
  <si>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</si>
  <si>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</si>
  <si>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</si>
  <si>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</si>
  <si>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</si>
  <si>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</si>
  <si>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</si>
  <si>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</si>
  <si>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</si>
  <si>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</si>
  <si>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</si>
  <si>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</si>
  <si>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</si>
  <si>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</si>
  <si>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</si>
  <si>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</si>
  <si>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</si>
  <si>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</si>
  <si>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</si>
  <si>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</si>
  <si>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</si>
  <si>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</si>
  <si>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</si>
  <si>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</si>
  <si>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</si>
  <si>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</si>
  <si>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</si>
  <si>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</si>
  <si>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</si>
  <si>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</si>
  <si>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</si>
  <si>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</si>
  <si>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</si>
  <si>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</si>
  <si>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</si>
  <si>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</si>
  <si>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</si>
  <si>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</si>
  <si>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</si>
  <si>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</si>
  <si>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</si>
  <si>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</si>
  <si>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</si>
  <si>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</si>
  <si>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</si>
  <si>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</si>
  <si>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</si>
  <si>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</si>
  <si>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</si>
  <si>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</si>
  <si>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</si>
  <si>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</si>
  <si>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</si>
  <si>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</si>
  <si>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</si>
  <si>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</si>
  <si>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</si>
  <si>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</si>
  <si>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</si>
  <si>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</si>
  <si>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</si>
  <si>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</si>
  <si>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</si>
  <si>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</si>
  <si>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</si>
  <si>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</si>
  <si>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</si>
  <si>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</si>
  <si>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</si>
  <si>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</si>
  <si>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</si>
  <si>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</si>
  <si>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</si>
  <si>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</si>
  <si>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</si>
  <si>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</si>
  <si>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</si>
  <si>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</si>
  <si>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</si>
  <si>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</si>
  <si>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</si>
  <si>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</si>
  <si>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</si>
  <si>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</si>
  <si>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</si>
  <si>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</si>
  <si>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</si>
  <si>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</si>
  <si>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</si>
  <si>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</si>
  <si>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</si>
  <si>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</si>
  <si>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</si>
  <si>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</si>
  <si>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</si>
  <si>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</si>
  <si>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</si>
  <si>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</si>
  <si>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</si>
  <si>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</si>
  <si>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</si>
  <si>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</si>
  <si>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</si>
  <si>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</si>
  <si>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</si>
  <si>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</si>
  <si>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</si>
  <si>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</si>
  <si>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</si>
  <si>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</si>
  <si>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</si>
  <si>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</si>
  <si>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</si>
  <si>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</si>
  <si>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</si>
  <si>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</si>
  <si>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</si>
  <si>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</si>
  <si>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</si>
  <si>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</si>
  <si>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</si>
  <si>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</si>
  <si>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</si>
  <si>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</si>
  <si>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</si>
  <si>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</si>
  <si>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</si>
  <si>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</si>
  <si>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</si>
  <si>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</si>
  <si>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</si>
  <si>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</si>
  <si>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</si>
  <si>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</si>
  <si>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</si>
  <si>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</si>
  <si>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</si>
  <si>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</si>
  <si>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</si>
  <si>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</si>
  <si>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</si>
  <si>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</si>
  <si>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</si>
  <si>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</si>
  <si>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</si>
  <si>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</si>
  <si>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</si>
  <si>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</si>
  <si>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</si>
  <si>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</si>
  <si>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</si>
  <si>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</si>
  <si>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</si>
  <si>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</si>
  <si>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</si>
  <si>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</si>
  <si>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</si>
  <si>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</si>
  <si>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</si>
  <si>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</si>
  <si>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</si>
  <si>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</si>
  <si>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</si>
  <si>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</si>
  <si>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</si>
  <si>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</si>
  <si>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</si>
  <si>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</si>
  <si>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</si>
  <si>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</si>
  <si>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</si>
  <si>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</si>
  <si>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</si>
  <si>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</si>
  <si>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</si>
  <si>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</si>
  <si>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</si>
  <si>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</si>
  <si>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</si>
  <si>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</si>
  <si>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</si>
  <si>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</si>
  <si>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</si>
  <si>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</si>
  <si>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</si>
  <si>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</si>
  <si>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</si>
  <si>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</si>
  <si>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</si>
  <si>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</si>
  <si>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</si>
  <si>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</si>
  <si>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</si>
  <si>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</si>
  <si>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</si>
  <si>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</si>
  <si>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</si>
  <si>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</si>
  <si>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</si>
  <si>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</si>
  <si>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</si>
  <si>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</si>
  <si>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</si>
  <si>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</si>
  <si>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</si>
  <si>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</si>
  <si>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</si>
  <si>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</si>
  <si>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</si>
  <si>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</si>
  <si>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</si>
  <si>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</si>
  <si>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</si>
  <si>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</si>
  <si>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</si>
  <si>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</si>
  <si>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</si>
  <si>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</si>
  <si>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</si>
  <si>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</si>
  <si>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</si>
  <si>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</si>
  <si>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</si>
  <si>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</si>
  <si>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</si>
  <si>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</si>
  <si>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</si>
  <si>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</si>
  <si>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</si>
  <si>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</si>
  <si>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</si>
  <si>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</si>
  <si>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</si>
  <si>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</si>
  <si>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</si>
  <si>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</si>
  <si>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</si>
  <si>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</si>
  <si>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</si>
  <si>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</si>
  <si>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</si>
  <si>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</si>
  <si>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</si>
  <si>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</si>
  <si>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</si>
  <si>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</si>
  <si>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</si>
  <si>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</si>
  <si>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</si>
  <si>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</si>
  <si>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</si>
  <si>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</si>
  <si>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</si>
  <si>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</si>
  <si>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</si>
  <si>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</si>
  <si>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</si>
  <si>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</si>
  <si>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</si>
  <si>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</si>
  <si>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</si>
  <si>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</si>
  <si>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</si>
  <si>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</si>
  <si>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</si>
  <si>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</si>
  <si>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</si>
  <si>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</si>
  <si>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</si>
  <si>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</si>
  <si>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</si>
  <si>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</si>
  <si>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</si>
  <si>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</si>
  <si>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</si>
  <si>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</si>
  <si>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</si>
  <si>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</si>
  <si>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</si>
  <si>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</si>
  <si>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</si>
  <si>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</si>
  <si>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</si>
  <si>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</si>
  <si>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</si>
  <si>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</si>
  <si>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</si>
  <si>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</si>
  <si>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</si>
  <si>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</si>
  <si>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</si>
  <si>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</si>
  <si>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</si>
  <si>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</si>
  <si>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</si>
  <si>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</si>
  <si>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</si>
  <si>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</si>
  <si>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</si>
  <si>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</si>
  <si>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</si>
  <si>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</si>
  <si>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</si>
  <si>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</si>
  <si>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</si>
  <si>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</si>
  <si>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</si>
  <si>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</si>
  <si>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</si>
  <si>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</si>
  <si>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</si>
  <si>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</si>
  <si>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</si>
  <si>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</si>
  <si>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</si>
  <si>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</si>
  <si>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</si>
  <si>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</si>
  <si>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</si>
  <si>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</si>
  <si>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</si>
  <si>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</si>
  <si>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</si>
  <si>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</si>
  <si>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</si>
  <si>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</si>
  <si>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</si>
  <si>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</si>
  <si>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</si>
  <si>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</si>
  <si>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</si>
  <si>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</si>
  <si>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</si>
  <si>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</si>
  <si>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</si>
  <si>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</si>
  <si>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</si>
  <si>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</si>
  <si>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</si>
  <si>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</si>
  <si>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</si>
  <si>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</si>
  <si>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</si>
  <si>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</si>
  <si>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</si>
  <si>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</si>
  <si>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</si>
  <si>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</si>
  <si>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</si>
  <si>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</si>
  <si>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</si>
  <si>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</si>
  <si>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</si>
  <si>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</si>
  <si>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</si>
  <si>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</si>
  <si>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</si>
  <si>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</si>
  <si>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</si>
  <si>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</si>
  <si>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</si>
  <si>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</si>
  <si>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</si>
  <si>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</si>
  <si>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</si>
  <si>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</si>
  <si>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</si>
  <si>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</si>
  <si>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</si>
  <si>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</si>
  <si>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</si>
  <si>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</si>
  <si>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</si>
  <si>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</si>
  <si>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</si>
  <si>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</si>
  <si>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</si>
  <si>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</si>
  <si>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</si>
  <si>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</si>
  <si>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</si>
  <si>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</si>
  <si>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</si>
  <si>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</si>
  <si>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</si>
  <si>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</si>
  <si>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</si>
  <si>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</si>
  <si>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</si>
  <si>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</si>
  <si>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</si>
  <si>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</si>
  <si>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</si>
  <si>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</si>
  <si>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</si>
  <si>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</si>
  <si>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</si>
  <si>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</si>
  <si>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</si>
  <si>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</si>
  <si>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</si>
  <si>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</si>
  <si>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</si>
  <si>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</si>
  <si>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</si>
  <si>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</si>
  <si>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</si>
  <si>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</si>
  <si>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</si>
  <si>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</si>
  <si>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</si>
  <si>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</si>
  <si>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</si>
  <si>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</si>
  <si>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</si>
  <si>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</si>
  <si>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</si>
  <si>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</si>
  <si>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</si>
  <si>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</si>
  <si>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</si>
  <si>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</si>
  <si>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</si>
  <si>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</si>
  <si>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</si>
  <si>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</si>
  <si>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</si>
  <si>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</si>
  <si>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</si>
  <si>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</si>
  <si>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</si>
  <si>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</si>
  <si>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</si>
  <si>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</si>
  <si>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</si>
  <si>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</si>
  <si>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</si>
  <si>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</si>
  <si>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</si>
  <si>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</si>
  <si>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</si>
  <si>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</si>
  <si>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</si>
  <si>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</si>
  <si>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</si>
  <si>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</si>
  <si>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</si>
  <si>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</si>
  <si>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</si>
  <si>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</si>
  <si>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</si>
  <si>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</si>
  <si>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</si>
  <si>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</si>
  <si>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</si>
  <si>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</si>
  <si>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</si>
  <si>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</si>
  <si>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</si>
  <si>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</si>
  <si>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</si>
  <si>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</si>
  <si>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</si>
  <si>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</si>
  <si>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</si>
  <si>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</si>
  <si>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</si>
  <si>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</si>
  <si>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</si>
  <si>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</si>
  <si>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</si>
  <si>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</si>
  <si>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</si>
  <si>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</si>
  <si>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</si>
  <si>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</si>
  <si>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</si>
  <si>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</si>
  <si>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</si>
  <si>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</si>
  <si>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</si>
  <si>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</si>
  <si>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</si>
  <si>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</si>
  <si>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</si>
  <si>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</si>
  <si>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</si>
  <si>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</si>
  <si>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</si>
  <si>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</si>
  <si>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</si>
  <si>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</si>
  <si>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</si>
  <si>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</si>
  <si>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</si>
  <si>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</si>
  <si>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</si>
  <si>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</si>
  <si>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</si>
  <si>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</si>
  <si>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</si>
  <si>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</si>
  <si>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</si>
  <si>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</si>
  <si>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</si>
  <si>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</si>
  <si>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</si>
  <si>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</si>
  <si>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</si>
  <si>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</si>
  <si>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</si>
  <si>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</si>
  <si>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</si>
  <si>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</si>
  <si>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</si>
  <si>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</si>
  <si>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</si>
  <si>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</si>
  <si>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</si>
  <si>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</si>
  <si>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</si>
  <si>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</si>
  <si>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</si>
  <si>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</si>
  <si>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</si>
  <si>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</si>
  <si>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</si>
  <si>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</si>
  <si>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</si>
  <si>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</si>
  <si>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</si>
  <si>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</si>
  <si>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</si>
  <si>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</si>
  <si>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</si>
  <si>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</si>
  <si>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</si>
  <si>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</si>
  <si>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</si>
  <si>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</si>
  <si>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</si>
  <si>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</si>
  <si>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</si>
  <si>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</si>
  <si>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</si>
  <si>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</si>
  <si>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</si>
  <si>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</si>
  <si>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</si>
  <si>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</si>
  <si>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</si>
  <si>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</si>
  <si>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</si>
  <si>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</si>
  <si>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</si>
  <si>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</si>
  <si>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</si>
  <si>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</si>
  <si>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</si>
  <si>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</si>
  <si>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</si>
  <si>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</si>
  <si>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</si>
  <si>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</si>
  <si>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</si>
  <si>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</si>
  <si>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</si>
  <si>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</si>
  <si>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</si>
  <si>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</si>
  <si>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</si>
  <si>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</si>
  <si>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</si>
  <si>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</si>
  <si>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</si>
  <si>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</si>
  <si>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</si>
  <si>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</si>
  <si>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</si>
  <si>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</si>
  <si>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</si>
  <si>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</si>
  <si>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</si>
  <si>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</si>
  <si>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</si>
  <si>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</si>
  <si>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</si>
  <si>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</si>
  <si>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</si>
  <si>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</si>
  <si>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</si>
  <si>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</si>
  <si>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</si>
  <si>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</si>
  <si>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</si>
  <si>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</si>
  <si>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</si>
  <si>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</si>
  <si>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</si>
  <si>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</si>
  <si>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</si>
  <si>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</si>
  <si>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</si>
  <si>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</si>
  <si>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</si>
  <si>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</si>
  <si>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</si>
  <si>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</si>
  <si>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</si>
  <si>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</si>
  <si>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</si>
  <si>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</si>
  <si>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</si>
  <si>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</si>
  <si>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</si>
  <si>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</si>
  <si>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</si>
  <si>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</si>
  <si>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</si>
  <si>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</si>
  <si>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</si>
  <si>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</si>
  <si>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</si>
  <si>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</si>
  <si>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</si>
  <si>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</si>
  <si>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</si>
  <si>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</si>
  <si>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</si>
  <si>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</si>
  <si>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</si>
  <si>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</si>
  <si>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</si>
  <si>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</si>
  <si>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</si>
  <si>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</si>
  <si>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</si>
  <si>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</si>
  <si>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</si>
  <si>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</si>
  <si>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</si>
  <si>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</si>
  <si>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</si>
  <si>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</si>
  <si>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</si>
  <si>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</si>
  <si>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</si>
  <si>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</si>
  <si>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</si>
  <si>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</si>
  <si>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</si>
  <si>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</si>
  <si>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</si>
  <si>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</si>
  <si>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</si>
  <si>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</si>
  <si>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</si>
  <si>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</si>
  <si>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</si>
  <si>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</si>
  <si>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</si>
  <si>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</si>
  <si>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</si>
  <si>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</si>
  <si>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</si>
  <si>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</si>
  <si>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</si>
  <si>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</si>
  <si>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</si>
  <si>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</si>
  <si>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</si>
  <si>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</si>
  <si>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</si>
  <si>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</si>
  <si>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</si>
  <si>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</si>
  <si>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</si>
  <si>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</si>
  <si>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</si>
  <si>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</si>
  <si>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</si>
  <si>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</si>
  <si>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</si>
  <si>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</si>
  <si>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</si>
  <si>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</si>
  <si>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</si>
  <si>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</si>
  <si>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</si>
  <si>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</si>
  <si>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</si>
  <si>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</si>
  <si>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</si>
  <si>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</si>
  <si>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</si>
  <si>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</si>
  <si>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</si>
  <si>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</si>
  <si>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</si>
  <si>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</si>
  <si>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</si>
  <si>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</si>
  <si>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</si>
  <si>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</si>
  <si>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</si>
  <si>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</si>
  <si>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</si>
  <si>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</si>
  <si>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</si>
  <si>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</si>
  <si>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</si>
  <si>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</si>
  <si>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</si>
  <si>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</si>
  <si>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</si>
  <si>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</si>
  <si>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</si>
  <si>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</si>
  <si>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</si>
  <si>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</si>
  <si>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</si>
  <si>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</si>
  <si>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</si>
  <si>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</si>
  <si>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</si>
  <si>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</si>
  <si>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</si>
  <si>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</si>
  <si>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</si>
  <si>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</si>
  <si>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</si>
  <si>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</si>
  <si>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</si>
  <si>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</si>
  <si>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</si>
  <si>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</si>
  <si>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</si>
  <si>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</si>
  <si>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</si>
  <si>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</si>
  <si>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</si>
  <si>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</si>
  <si>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</si>
  <si>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</si>
  <si>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</si>
  <si>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</si>
  <si>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</si>
  <si>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</si>
  <si>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</si>
  <si>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</si>
  <si>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</si>
  <si>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</si>
  <si>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</si>
  <si>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</si>
  <si>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</si>
  <si>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</si>
  <si>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</si>
  <si>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</si>
  <si>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</si>
  <si>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</si>
  <si>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</si>
  <si>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</si>
  <si>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</si>
  <si>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</si>
  <si>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</si>
  <si>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</si>
  <si>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</si>
  <si>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</si>
  <si>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</si>
  <si>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</si>
  <si>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</si>
  <si>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</si>
  <si>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</si>
  <si>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</si>
  <si>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</si>
  <si>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</si>
  <si>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</si>
  <si>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</si>
  <si>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</si>
  <si>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</si>
  <si>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</si>
  <si>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</si>
  <si>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</si>
  <si>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</si>
  <si>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</si>
  <si>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</si>
  <si>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</si>
  <si>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</si>
  <si>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</si>
  <si>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</si>
  <si>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</si>
  <si>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</si>
  <si>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</si>
  <si>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</si>
  <si>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</si>
  <si>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</si>
  <si>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</si>
  <si>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</si>
  <si>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</si>
  <si>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</si>
  <si>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</si>
  <si>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</si>
  <si>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</si>
  <si>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</si>
  <si>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</si>
  <si>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</si>
  <si>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</si>
  <si>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</si>
  <si>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</si>
  <si>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</si>
  <si>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</si>
  <si>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</si>
  <si>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</si>
  <si>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</si>
  <si>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</si>
  <si>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</si>
  <si>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</si>
  <si>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</si>
  <si>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</si>
  <si>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</si>
  <si>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</si>
  <si>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</si>
  <si>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</si>
  <si>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</si>
  <si>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</si>
  <si>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</si>
  <si>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</si>
  <si>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</si>
  <si>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</si>
  <si>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</si>
  <si>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</si>
  <si>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</si>
  <si>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</si>
  <si>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</si>
  <si>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</si>
  <si>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</si>
  <si>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</si>
  <si>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</si>
  <si>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</si>
  <si>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</si>
  <si>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</si>
  <si>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</si>
  <si>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</si>
  <si>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</si>
  <si>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</si>
  <si>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</si>
  <si>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</si>
  <si>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</si>
  <si>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</si>
  <si>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</si>
  <si>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</si>
  <si>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</si>
  <si>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</si>
  <si>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</si>
  <si>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</si>
  <si>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</si>
  <si>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</si>
  <si>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</si>
  <si>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</si>
  <si>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</si>
  <si>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</si>
  <si>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</si>
  <si>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</si>
  <si>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</si>
  <si>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</si>
  <si>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</si>
  <si>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</si>
  <si>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</si>
  <si>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</si>
  <si>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</si>
  <si>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</si>
  <si>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</si>
  <si>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</si>
  <si>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</si>
  <si>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</si>
  <si>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</si>
  <si>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</si>
  <si>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</si>
  <si>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</si>
  <si>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</si>
  <si>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</si>
  <si>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</si>
  <si>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</si>
  <si>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</si>
  <si>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</si>
  <si>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</si>
  <si>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</si>
  <si>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</si>
  <si>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</si>
  <si>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</si>
  <si>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</si>
  <si>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</si>
  <si>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</si>
  <si>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</si>
  <si>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</si>
  <si>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</si>
  <si>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</si>
  <si>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</si>
  <si>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</si>
  <si>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</si>
  <si>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</si>
  <si>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</si>
  <si>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</si>
  <si>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</si>
  <si>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</si>
  <si>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</si>
  <si>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</si>
  <si>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</si>
  <si>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</si>
  <si>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</si>
  <si>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</si>
  <si>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</si>
  <si>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</si>
  <si>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</si>
  <si>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</si>
  <si>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</si>
  <si>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</si>
  <si>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</si>
  <si>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</si>
  <si>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</si>
  <si>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</si>
  <si>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</si>
  <si>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</si>
  <si>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</si>
  <si>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</si>
  <si>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</si>
  <si>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</si>
  <si>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</si>
  <si>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</si>
  <si>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</si>
  <si>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</si>
  <si>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</si>
  <si>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</si>
  <si>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</si>
  <si>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</si>
  <si>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</si>
  <si>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</si>
  <si>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</si>
  <si>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</si>
  <si>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</si>
  <si>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</si>
  <si>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</si>
  <si>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</si>
  <si>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</si>
  <si>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</si>
  <si>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</si>
  <si>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</si>
  <si>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</si>
  <si>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</si>
  <si>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</si>
  <si>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</si>
  <si>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</si>
  <si>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</si>
  <si>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</si>
  <si>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</si>
  <si>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</si>
  <si>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</si>
  <si>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</si>
  <si>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</si>
  <si>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</si>
  <si>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</si>
  <si>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</si>
  <si>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</si>
  <si>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</si>
  <si>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</si>
  <si>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</si>
  <si>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</si>
  <si>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</si>
  <si>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</si>
  <si>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</si>
  <si>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</si>
  <si>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</si>
  <si>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</si>
  <si>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</si>
  <si>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</si>
  <si>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</si>
  <si>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</si>
  <si>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</si>
  <si>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</si>
  <si>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</si>
  <si>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</si>
  <si>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</si>
  <si>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</si>
  <si>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</si>
  <si>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</si>
  <si>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</si>
  <si>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</si>
  <si>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</si>
  <si>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</si>
  <si>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</si>
  <si>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</si>
  <si>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</si>
  <si>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</si>
  <si>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</si>
  <si>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</si>
  <si>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</si>
  <si>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</si>
  <si>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</si>
  <si>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</si>
  <si>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</si>
  <si>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</si>
  <si>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</si>
  <si>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</si>
  <si>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</si>
  <si>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</si>
  <si>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</si>
  <si>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</si>
  <si>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</si>
  <si>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</si>
  <si>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</si>
  <si>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</si>
  <si>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</si>
  <si>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</si>
  <si>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</si>
  <si>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</si>
  <si>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</si>
  <si>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</si>
  <si>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</si>
  <si>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</si>
  <si>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</si>
  <si>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</si>
  <si>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</si>
  <si>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</si>
  <si>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</si>
  <si>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</si>
  <si>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</si>
  <si>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</si>
  <si>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</si>
  <si>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</si>
  <si>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</si>
  <si>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</si>
  <si>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</si>
  <si>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</si>
  <si>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</si>
  <si>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</si>
  <si>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</si>
  <si>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</si>
  <si>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</si>
  <si>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</si>
  <si>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</si>
  <si>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</si>
  <si>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</si>
  <si>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</si>
  <si>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</si>
  <si>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</si>
  <si>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</si>
  <si>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</si>
  <si>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</si>
  <si>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</si>
  <si>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</si>
  <si>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</si>
  <si>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</si>
  <si>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</si>
  <si>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</si>
  <si>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</si>
  <si>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</si>
  <si>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</si>
  <si>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</si>
  <si>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</si>
  <si>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</si>
  <si>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</si>
  <si>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</si>
  <si>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</si>
  <si>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</si>
  <si>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</si>
  <si>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</si>
  <si>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</si>
  <si>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</si>
  <si>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</si>
  <si>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</si>
  <si>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</si>
  <si>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</si>
  <si>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</si>
  <si>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</si>
  <si>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</si>
  <si>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</si>
  <si>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</si>
  <si>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</si>
  <si>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</si>
  <si>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</si>
  <si>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</si>
  <si>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</si>
  <si>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</si>
  <si>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</si>
  <si>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</si>
  <si>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</si>
  <si>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</si>
  <si>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</si>
  <si>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</si>
  <si>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</si>
  <si>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</si>
  <si>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</si>
  <si>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</si>
  <si>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</si>
  <si>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</si>
  <si>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</si>
  <si>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</si>
  <si>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</si>
  <si>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</si>
  <si>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</si>
  <si>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</si>
  <si>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</si>
  <si>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</si>
  <si>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</si>
  <si>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</si>
  <si>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</si>
  <si>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</si>
  <si>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</si>
  <si>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</si>
  <si>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</si>
  <si>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</si>
  <si>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</si>
  <si>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</si>
  <si>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</si>
  <si>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</si>
  <si>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</si>
  <si>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</si>
  <si>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</si>
  <si>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</si>
  <si>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</si>
  <si>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</si>
  <si>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</si>
  <si>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</si>
  <si>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</si>
  <si>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</si>
  <si>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</si>
  <si>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</si>
  <si>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</si>
  <si>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</si>
  <si>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</si>
  <si>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</si>
  <si>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</si>
  <si>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</si>
  <si>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</si>
  <si>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</si>
  <si>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</si>
  <si>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</si>
  <si>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</si>
  <si>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</si>
  <si>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</si>
  <si>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</si>
  <si>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</si>
  <si>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</si>
  <si>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</si>
  <si>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</si>
  <si>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</si>
  <si>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</si>
  <si>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</si>
  <si>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</si>
  <si>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</si>
  <si>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</si>
  <si>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</si>
  <si>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</si>
  <si>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</si>
  <si>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</si>
  <si>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</si>
  <si>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</si>
  <si>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</si>
  <si>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</si>
  <si>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</si>
  <si>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</si>
  <si>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</si>
  <si>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</si>
  <si>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</si>
  <si>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</si>
  <si>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</si>
  <si>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</si>
  <si>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</si>
  <si>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</si>
  <si>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</si>
  <si>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</si>
  <si>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</si>
  <si>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</si>
  <si>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</si>
  <si>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</si>
  <si>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</si>
  <si>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</si>
  <si>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</si>
  <si>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</si>
  <si>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</si>
  <si>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</si>
  <si>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</si>
  <si>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</si>
  <si>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</si>
  <si>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</si>
  <si>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</si>
  <si>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</si>
  <si>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</si>
  <si>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</si>
  <si>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</si>
  <si>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</si>
  <si>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</si>
  <si>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</si>
  <si>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</si>
  <si>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</si>
  <si>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</si>
  <si>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</si>
  <si>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</si>
  <si>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</si>
  <si>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</si>
  <si>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</si>
  <si>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</si>
  <si>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</si>
  <si>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</si>
  <si>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</si>
  <si>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</si>
  <si>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</si>
  <si>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</si>
  <si>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</si>
  <si>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</si>
  <si>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</si>
  <si>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</si>
  <si>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</si>
  <si>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</si>
  <si>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</si>
  <si>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</si>
  <si>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</si>
  <si>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</si>
  <si>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</si>
  <si>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</si>
  <si>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</si>
  <si>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</si>
  <si>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</si>
  <si>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</si>
  <si>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</si>
  <si>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</si>
  <si>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</si>
  <si>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</si>
  <si>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</si>
  <si>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</si>
  <si>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</si>
  <si>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</si>
  <si>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</si>
  <si>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</si>
  <si>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</si>
  <si>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</si>
  <si>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</si>
  <si>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</si>
  <si>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</si>
  <si>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</si>
  <si>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</si>
  <si>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</si>
  <si>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</si>
  <si>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</si>
  <si>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</si>
  <si>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</si>
  <si>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</si>
  <si>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</si>
  <si>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</si>
  <si>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</si>
  <si>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</si>
  <si>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</si>
  <si>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</si>
  <si>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</si>
  <si>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</si>
  <si>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</si>
  <si>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</si>
  <si>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</si>
  <si>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</si>
  <si>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</si>
  <si>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</si>
  <si>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</si>
  <si>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</si>
  <si>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</si>
  <si>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</si>
  <si>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</si>
  <si>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</si>
  <si>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</si>
  <si>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</si>
  <si>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</si>
  <si>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</si>
  <si>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</si>
  <si>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</si>
  <si>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</si>
  <si>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</si>
  <si>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</si>
  <si>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</si>
  <si>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</si>
  <si>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</si>
  <si>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</si>
  <si>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</si>
  <si>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</si>
  <si>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</si>
  <si>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</si>
  <si>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</si>
  <si>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</si>
  <si>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</si>
  <si>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</si>
  <si>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</si>
  <si>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</si>
  <si>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</si>
  <si>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</si>
  <si>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</si>
  <si>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</si>
  <si>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</si>
  <si>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</si>
  <si>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</si>
  <si>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</si>
  <si>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</si>
  <si>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</si>
  <si>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</si>
  <si>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</si>
  <si>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</si>
  <si>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</si>
  <si>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</si>
  <si>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</si>
  <si>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</si>
  <si>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</si>
  <si>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</si>
  <si>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</si>
  <si>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</si>
  <si>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</si>
  <si>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</si>
  <si>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</si>
  <si>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</si>
  <si>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</si>
  <si>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</si>
  <si>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</si>
  <si>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</si>
  <si>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</si>
  <si>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</si>
  <si>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</si>
  <si>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</si>
  <si>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</si>
  <si>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</si>
  <si>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</si>
  <si>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</si>
  <si>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</si>
  <si>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</si>
  <si>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</si>
  <si>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</si>
  <si>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</si>
  <si>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</si>
  <si>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</si>
  <si>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</si>
  <si>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</si>
  <si>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</si>
  <si>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</si>
  <si>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</si>
  <si>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</si>
  <si>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</si>
  <si>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</si>
  <si>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</si>
  <si>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</si>
  <si>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</si>
  <si>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</si>
  <si>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</si>
  <si>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</si>
  <si>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</si>
  <si>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</si>
  <si>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</si>
  <si>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</si>
  <si>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</si>
  <si>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</si>
  <si>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</si>
  <si>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</si>
  <si>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</si>
  <si>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</si>
  <si>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</si>
  <si>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</si>
  <si>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</si>
  <si>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</si>
  <si>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</si>
  <si>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</si>
  <si>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</si>
  <si>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</si>
  <si>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</si>
  <si>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</si>
  <si>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</si>
  <si>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</si>
  <si>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</si>
  <si>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</si>
  <si>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</si>
  <si>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</si>
  <si>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</si>
  <si>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</si>
  <si>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</si>
  <si>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</si>
  <si>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</si>
  <si>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</si>
  <si>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</si>
  <si>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</si>
  <si>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</si>
  <si>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</si>
  <si>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</si>
  <si>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</si>
  <si>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</si>
  <si>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</si>
  <si>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</si>
  <si>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</si>
  <si>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</si>
  <si>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</si>
  <si>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</si>
  <si>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</si>
  <si>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</si>
  <si>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</si>
  <si>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</si>
  <si>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</si>
  <si>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</si>
  <si>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</si>
  <si>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</si>
  <si>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</si>
  <si>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</si>
  <si>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</si>
  <si>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</si>
  <si>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</si>
  <si>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</si>
  <si>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</si>
  <si>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</si>
  <si>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</si>
  <si>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</si>
  <si>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</si>
  <si>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</si>
  <si>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</si>
  <si>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</si>
  <si>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</si>
  <si>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</si>
  <si>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</si>
  <si>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</si>
  <si>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</si>
  <si>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</si>
  <si>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</si>
  <si>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</si>
  <si>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</si>
  <si>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</si>
  <si>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</si>
  <si>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</si>
  <si>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</si>
  <si>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</si>
  <si>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</si>
  <si>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</si>
  <si>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</si>
  <si>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</si>
  <si>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</si>
  <si>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</si>
  <si>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</si>
  <si>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</si>
  <si>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</si>
  <si>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</si>
  <si>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</si>
  <si>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</si>
  <si>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</si>
  <si>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</si>
  <si>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</si>
  <si>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</si>
  <si>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</si>
  <si>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</si>
  <si>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</si>
  <si>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</si>
  <si>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</si>
  <si>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</si>
  <si>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</si>
  <si>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</si>
  <si>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</si>
  <si>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</si>
  <si>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</si>
  <si>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</si>
  <si>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</si>
  <si>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</si>
  <si>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</si>
  <si>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</si>
  <si>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</si>
  <si>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</si>
  <si>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</si>
  <si>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</si>
  <si>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</si>
  <si>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</si>
  <si>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</si>
  <si>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</si>
  <si>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</si>
  <si>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</si>
  <si>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</si>
  <si>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</si>
  <si>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</si>
  <si>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</si>
  <si>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</si>
  <si>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</si>
  <si>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</si>
  <si>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</si>
  <si>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</si>
  <si>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</si>
  <si>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</si>
  <si>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</si>
  <si>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</si>
  <si>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</si>
  <si>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</si>
  <si>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</si>
  <si>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</si>
  <si>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</si>
  <si>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</si>
  <si>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</si>
  <si>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</si>
  <si>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</si>
  <si>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</si>
  <si>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</si>
  <si>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</si>
  <si>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</si>
  <si>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</si>
  <si>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</si>
  <si>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</si>
  <si>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</si>
  <si>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</si>
  <si>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</si>
  <si>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</si>
  <si>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</si>
  <si>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</si>
  <si>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</si>
  <si>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</si>
  <si>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</si>
  <si>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</si>
  <si>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</si>
  <si>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</si>
  <si>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</si>
  <si>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</si>
  <si>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</si>
  <si>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</si>
  <si>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</si>
  <si>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</si>
  <si>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</si>
  <si>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</si>
  <si>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</si>
  <si>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</si>
  <si>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</si>
  <si>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</si>
  <si>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</si>
  <si>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</si>
  <si>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</si>
  <si>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</si>
  <si>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</si>
  <si>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</si>
  <si>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</si>
  <si>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</si>
  <si>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</si>
  <si>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</si>
  <si>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</si>
  <si>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</si>
  <si>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</si>
  <si>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</si>
  <si>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</si>
  <si>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</si>
  <si>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</si>
  <si>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</si>
  <si>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</si>
  <si>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</si>
  <si>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</si>
  <si>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</si>
  <si>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</si>
  <si>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</si>
  <si>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</si>
  <si>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</si>
  <si>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</si>
  <si>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</si>
  <si>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</si>
  <si>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</si>
  <si>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</si>
  <si>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</si>
  <si>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</si>
  <si>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</si>
  <si>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</si>
  <si>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</si>
  <si>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</si>
  <si>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</si>
  <si>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</si>
  <si>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</si>
  <si>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</si>
  <si>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</si>
  <si>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</si>
  <si>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</si>
  <si>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</si>
  <si>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</si>
  <si>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</si>
  <si>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</si>
  <si>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</si>
  <si>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</si>
  <si>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</si>
  <si>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</si>
  <si>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</si>
  <si>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</si>
  <si>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</si>
  <si>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</si>
  <si>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</si>
  <si>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</si>
  <si>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</si>
  <si>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</si>
  <si>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</si>
  <si>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</si>
  <si>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</si>
  <si>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</si>
  <si>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</si>
  <si>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</si>
  <si>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</si>
  <si>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</si>
  <si>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</si>
  <si>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</si>
  <si>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</si>
  <si>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</si>
  <si>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</si>
  <si>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</si>
  <si>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</si>
  <si>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</si>
  <si>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</si>
  <si>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</si>
  <si>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</si>
  <si>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</si>
  <si>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</si>
  <si>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</si>
  <si>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</si>
  <si>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</si>
  <si>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</si>
  <si>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</si>
  <si>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</si>
  <si>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</si>
  <si>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</si>
  <si>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</si>
  <si>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</si>
  <si>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</si>
  <si>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</si>
  <si>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</si>
  <si>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</si>
  <si>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</si>
  <si>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</si>
  <si>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</si>
  <si>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</si>
  <si>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</si>
  <si>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</si>
  <si>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</si>
  <si>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</si>
  <si>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</si>
  <si>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</si>
  <si>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</si>
  <si>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</si>
  <si>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</si>
  <si>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</si>
  <si>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</si>
  <si>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</si>
  <si>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</si>
  <si>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</si>
  <si>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</si>
  <si>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</si>
  <si>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</si>
  <si>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</si>
  <si>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</si>
  <si>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</si>
  <si>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</si>
  <si>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</si>
  <si>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</si>
  <si>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</si>
  <si>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</si>
  <si>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</si>
  <si>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</si>
  <si>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</si>
  <si>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</si>
  <si>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</si>
  <si>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</si>
  <si>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</si>
  <si>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</si>
  <si>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</si>
  <si>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</si>
  <si>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</si>
  <si>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</si>
  <si>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</si>
  <si>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</si>
  <si>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</si>
  <si>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</si>
  <si>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</si>
  <si>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</si>
  <si>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</si>
  <si>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</si>
  <si>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</si>
  <si>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</si>
  <si>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</si>
  <si>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</si>
  <si>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</si>
  <si>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</si>
  <si>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</si>
  <si>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</si>
  <si>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</si>
  <si>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</si>
  <si>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</si>
  <si>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</si>
  <si>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</si>
  <si>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</si>
  <si>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</si>
  <si>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</si>
  <si>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</si>
  <si>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</si>
  <si>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</si>
  <si>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</si>
  <si>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</si>
  <si>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</si>
  <si>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</si>
  <si>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</si>
  <si>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</si>
  <si>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</si>
  <si>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</si>
  <si>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</si>
  <si>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</si>
  <si>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</si>
  <si>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</si>
  <si>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</si>
  <si>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</si>
  <si>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</si>
  <si>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</si>
  <si>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</si>
  <si>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</si>
  <si>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</si>
  <si>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</si>
  <si>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</si>
  <si>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</si>
  <si>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</si>
  <si>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</si>
  <si>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</si>
  <si>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</si>
  <si>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</si>
  <si>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</si>
  <si>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</si>
  <si>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</si>
  <si>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</si>
  <si>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</si>
  <si>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</si>
  <si>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</si>
  <si>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</si>
  <si>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</si>
  <si>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</si>
  <si>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</si>
  <si>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</si>
  <si>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</si>
  <si>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</si>
  <si>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</si>
  <si>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</si>
  <si>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</si>
  <si>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</si>
  <si>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</si>
  <si>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</si>
  <si>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</si>
  <si>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</si>
  <si>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</si>
  <si>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</si>
  <si>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</si>
  <si>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</si>
  <si>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</si>
  <si>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</si>
  <si>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</si>
  <si>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</si>
  <si>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</si>
  <si>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</si>
  <si>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</si>
  <si>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</si>
  <si>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</si>
  <si>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</si>
  <si>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</si>
  <si>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</si>
  <si>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</si>
  <si>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</si>
  <si>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</si>
  <si>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</si>
  <si>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</si>
  <si>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</si>
  <si>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</si>
  <si>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</si>
  <si>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</si>
  <si>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</si>
  <si>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</si>
  <si>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</si>
  <si>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</si>
  <si>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</si>
  <si>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</si>
  <si>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</si>
  <si>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</si>
  <si>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</si>
  <si>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</si>
  <si>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</si>
  <si>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</si>
  <si>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</si>
  <si>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</si>
  <si>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</si>
  <si>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</si>
  <si>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</si>
  <si>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</si>
  <si>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</si>
  <si>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</si>
  <si>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</si>
  <si>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</si>
  <si>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</si>
  <si>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</si>
  <si>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</si>
  <si>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</si>
  <si>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</si>
  <si>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</si>
  <si>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</si>
  <si>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</si>
  <si>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</si>
  <si>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</si>
  <si>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</si>
  <si>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</si>
  <si>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</si>
  <si>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</si>
  <si>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</si>
  <si>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</si>
  <si>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</si>
  <si>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</si>
  <si>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</si>
  <si>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</si>
  <si>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</si>
  <si>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</si>
  <si>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</si>
  <si>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</si>
  <si>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</si>
  <si>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</si>
  <si>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</si>
  <si>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</si>
  <si>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</si>
  <si>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</si>
  <si>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</si>
  <si>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</si>
  <si>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</si>
  <si>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</si>
  <si>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</si>
  <si>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</si>
  <si>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</si>
  <si>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</si>
  <si>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</si>
  <si>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</si>
  <si>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</si>
  <si>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</si>
  <si>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</si>
  <si>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</si>
  <si>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</si>
  <si>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</si>
  <si>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</si>
  <si>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</si>
  <si>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</si>
  <si>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</si>
  <si>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</si>
  <si>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</si>
  <si>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</si>
  <si>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</si>
  <si>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</si>
  <si>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</si>
  <si>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</si>
  <si>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</si>
  <si>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</si>
  <si>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</si>
  <si>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</si>
  <si>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</si>
  <si>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</si>
  <si>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</si>
  <si>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</si>
  <si>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</si>
  <si>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</si>
  <si>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</si>
  <si>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</si>
  <si>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</si>
  <si>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</si>
  <si>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</si>
  <si>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</si>
  <si>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</si>
  <si>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</si>
  <si>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</si>
  <si>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</si>
  <si>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</si>
  <si>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</si>
  <si>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</si>
  <si>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</si>
  <si>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</si>
  <si>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</si>
  <si>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</si>
  <si>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</si>
  <si>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</si>
  <si>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</si>
  <si>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</si>
  <si>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</si>
  <si>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</si>
  <si>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</si>
  <si>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</si>
  <si>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</si>
  <si>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</si>
  <si>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</si>
  <si>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</si>
  <si>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</si>
  <si>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</si>
  <si>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</si>
  <si>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</si>
  <si>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</si>
  <si>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</si>
  <si>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</si>
  <si>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</si>
  <si>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</si>
  <si>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</si>
  <si>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</si>
  <si>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</si>
  <si>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</si>
  <si>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</si>
  <si>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</si>
  <si>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</si>
  <si>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</si>
  <si>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</si>
  <si>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</si>
  <si>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</si>
  <si>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</si>
  <si>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</si>
  <si>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</si>
  <si>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</si>
  <si>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</si>
  <si>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</si>
  <si>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</si>
  <si>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</si>
  <si>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</si>
  <si>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</si>
  <si>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</si>
  <si>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</si>
  <si>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</si>
  <si>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</si>
  <si>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</si>
  <si>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</si>
  <si>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</si>
  <si>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</si>
  <si>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</si>
  <si>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</si>
  <si>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</si>
  <si>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</si>
  <si>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</si>
  <si>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</si>
  <si>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</si>
  <si>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</si>
  <si>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</si>
  <si>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</si>
  <si>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</si>
  <si>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</si>
  <si>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</si>
  <si>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</si>
  <si>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</si>
  <si>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</si>
  <si>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</si>
  <si>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</si>
  <si>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</si>
  <si>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</si>
  <si>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</si>
  <si>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</si>
  <si>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</si>
  <si>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</si>
  <si>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</si>
  <si>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</si>
  <si>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</si>
  <si>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</si>
  <si>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</si>
  <si>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</si>
  <si>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</si>
  <si>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</si>
  <si>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</si>
  <si>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</si>
  <si>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</si>
  <si>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</si>
  <si>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</si>
  <si>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</si>
  <si>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</si>
  <si>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</si>
  <si>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</si>
  <si>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</si>
  <si>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</si>
  <si>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</si>
  <si>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</si>
  <si>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</si>
  <si>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</si>
  <si>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</si>
  <si>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</si>
  <si>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</si>
  <si>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</si>
  <si>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</si>
  <si>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</si>
  <si>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</si>
  <si>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</si>
  <si>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</si>
  <si>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</si>
  <si>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</si>
  <si>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</si>
  <si>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</si>
  <si>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</si>
  <si>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</si>
  <si>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</si>
  <si>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</si>
  <si>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</si>
  <si>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</si>
  <si>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</si>
  <si>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</si>
  <si>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</si>
  <si>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</si>
  <si>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</si>
  <si>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</si>
  <si>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</si>
  <si>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</si>
  <si>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</si>
  <si>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</si>
  <si>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</si>
  <si>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</si>
  <si>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</si>
  <si>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</si>
  <si>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</si>
  <si>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</si>
  <si>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</si>
  <si>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</si>
  <si>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</si>
  <si>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</si>
  <si>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</si>
  <si>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</si>
  <si>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</si>
  <si>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</si>
  <si>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</si>
  <si>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</si>
  <si>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</si>
  <si>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</si>
  <si>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</si>
  <si>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</si>
  <si>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</si>
  <si>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</si>
  <si>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</si>
  <si>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</si>
  <si>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</si>
  <si>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</si>
  <si>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</si>
  <si>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</si>
  <si>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</si>
  <si>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</si>
  <si>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</si>
  <si>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</si>
  <si>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</si>
  <si>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</si>
  <si>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</si>
  <si>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</si>
  <si>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</si>
  <si>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</si>
  <si>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</si>
  <si>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</si>
  <si>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</si>
  <si>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</si>
  <si>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</si>
  <si>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</si>
  <si>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</si>
  <si>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</si>
  <si>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</si>
  <si>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</si>
  <si>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</si>
  <si>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</si>
  <si>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</si>
  <si>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</si>
  <si>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</si>
  <si>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</si>
  <si>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</si>
  <si>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</si>
  <si>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</si>
  <si>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</si>
  <si>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</si>
  <si>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</si>
  <si>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</si>
  <si>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</si>
  <si>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</si>
  <si>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</si>
  <si>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</si>
  <si>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</si>
  <si>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</si>
  <si>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</si>
  <si>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</si>
  <si>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</si>
  <si>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</si>
  <si>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</si>
  <si>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</si>
  <si>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</si>
  <si>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</si>
  <si>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</si>
  <si>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</si>
  <si>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</si>
  <si>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</si>
  <si>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</si>
  <si>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</si>
  <si>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</si>
  <si>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</si>
  <si>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</si>
  <si>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</si>
  <si>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</si>
  <si>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</si>
  <si>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</si>
  <si>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</si>
  <si>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</si>
  <si>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</si>
  <si>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</si>
  <si>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</si>
  <si>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</si>
  <si>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</si>
  <si>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</si>
  <si>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</si>
  <si>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</si>
  <si>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</si>
  <si>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</si>
  <si>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</si>
  <si>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</si>
  <si>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</si>
  <si>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</si>
  <si>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</si>
  <si>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</si>
  <si>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</si>
  <si>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</si>
  <si>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</si>
  <si>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</si>
  <si>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</si>
  <si>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</si>
  <si>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</si>
  <si>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</si>
  <si>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</si>
  <si>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</si>
  <si>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</si>
  <si>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</si>
  <si>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</si>
  <si>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</si>
  <si>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</si>
  <si>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</si>
  <si>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</si>
  <si>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</si>
  <si>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</si>
  <si>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</si>
  <si>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</si>
  <si>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</si>
  <si>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</si>
  <si>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</si>
  <si>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</si>
  <si>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</si>
  <si>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</si>
  <si>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</si>
  <si>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</si>
  <si>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</si>
  <si>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</si>
  <si>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</si>
  <si>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</si>
  <si>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</si>
  <si>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</si>
  <si>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</si>
  <si>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</si>
  <si>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</si>
  <si>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</si>
  <si>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</si>
  <si>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</si>
  <si>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</si>
  <si>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</si>
  <si>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</si>
  <si>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</si>
  <si>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</si>
  <si>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</si>
  <si>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</si>
  <si>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</si>
  <si>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</si>
  <si>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</si>
  <si>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</si>
  <si>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</si>
  <si>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</si>
  <si>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</si>
  <si>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</si>
  <si>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</si>
  <si>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</si>
  <si>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</si>
  <si>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</si>
  <si>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</si>
  <si>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</si>
  <si>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</si>
  <si>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</si>
  <si>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</si>
  <si>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</si>
  <si>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</si>
  <si>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</si>
  <si>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</si>
  <si>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</si>
  <si>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</si>
  <si>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</si>
  <si>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</si>
  <si>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</si>
  <si>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</si>
  <si>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</si>
  <si>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</si>
  <si>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</si>
  <si>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</si>
  <si>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</si>
  <si>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</si>
  <si>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</si>
  <si>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</si>
  <si>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</si>
  <si>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</si>
  <si>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</si>
  <si>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</si>
  <si>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</si>
  <si>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</si>
  <si>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</si>
  <si>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</si>
  <si>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</si>
  <si>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</si>
  <si>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</si>
  <si>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</si>
  <si>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</si>
  <si>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</si>
  <si>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</si>
  <si>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</si>
  <si>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</si>
  <si>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</si>
  <si>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</si>
  <si>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</si>
  <si>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</si>
  <si>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</si>
  <si>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</si>
  <si>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</si>
  <si>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</si>
  <si>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</si>
  <si>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</si>
  <si>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</si>
  <si>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</si>
  <si>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</si>
  <si>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</si>
  <si>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</si>
  <si>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</si>
  <si>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</si>
  <si>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</si>
  <si>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</si>
  <si>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</si>
  <si>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</si>
  <si>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</si>
  <si>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</si>
  <si>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</si>
  <si>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</si>
  <si>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</si>
  <si>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</si>
  <si>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</si>
  <si>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</si>
  <si>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</si>
  <si>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</si>
  <si>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</si>
  <si>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</si>
  <si>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</si>
  <si>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</si>
  <si>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</si>
  <si>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</si>
  <si>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</si>
  <si>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</si>
  <si>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</si>
  <si>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</si>
  <si>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</si>
  <si>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</si>
  <si>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</si>
  <si>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</si>
  <si>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</si>
  <si>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</si>
  <si>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</si>
  <si>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</si>
  <si>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</si>
  <si>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</si>
  <si>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</si>
  <si>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</si>
  <si>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</si>
  <si>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</si>
  <si>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</si>
  <si>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</si>
  <si>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</si>
  <si>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</si>
  <si>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</si>
  <si>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</si>
  <si>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</si>
  <si>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</si>
  <si>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</si>
  <si>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</si>
  <si>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</si>
  <si>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</si>
  <si>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</si>
  <si>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</si>
  <si>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</si>
  <si>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</si>
  <si>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</si>
  <si>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</si>
  <si>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</si>
  <si>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</si>
  <si>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</si>
  <si>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</si>
  <si>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</si>
  <si>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</si>
  <si>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</si>
  <si>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</si>
  <si>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</si>
  <si>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</si>
  <si>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</si>
  <si>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</si>
  <si>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</si>
  <si>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</si>
  <si>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</si>
  <si>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</si>
  <si>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</si>
  <si>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</si>
  <si>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</si>
  <si>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</si>
  <si>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</si>
  <si>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</si>
  <si>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</si>
  <si>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</si>
  <si>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</si>
  <si>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</si>
  <si>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</si>
  <si>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</si>
  <si>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</si>
  <si>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</si>
  <si>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</si>
  <si>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</si>
  <si>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</si>
  <si>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</si>
  <si>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</si>
  <si>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</si>
  <si>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</si>
  <si>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</si>
  <si>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</si>
  <si>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</si>
  <si>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</si>
  <si>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</si>
  <si>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</si>
  <si>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</si>
  <si>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</si>
  <si>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</si>
  <si>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</si>
  <si>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</si>
  <si>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</si>
  <si>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</si>
  <si>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</si>
  <si>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</si>
  <si>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</si>
  <si>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</si>
  <si>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</si>
  <si>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</si>
  <si>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</si>
  <si>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</si>
  <si>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</si>
  <si>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</si>
  <si>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</si>
  <si>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</si>
  <si>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</si>
  <si>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</si>
  <si>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</si>
  <si>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</si>
  <si>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</si>
  <si>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</si>
  <si>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</si>
  <si>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</si>
  <si>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</si>
  <si>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</si>
  <si>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</si>
  <si>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</si>
  <si>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</si>
  <si>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</si>
  <si>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</si>
  <si>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</si>
  <si>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</si>
  <si>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</si>
  <si>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</si>
  <si>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</si>
  <si>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</si>
  <si>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</si>
  <si>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</si>
  <si>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</si>
  <si>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</si>
  <si>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</si>
  <si>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</si>
  <si>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</si>
  <si>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</si>
  <si>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</si>
  <si>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</si>
  <si>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</si>
  <si>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</si>
  <si>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</si>
  <si>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</si>
  <si>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</si>
  <si>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</si>
  <si>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</si>
  <si>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</si>
  <si>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</si>
  <si>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</si>
  <si>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</si>
  <si>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</si>
  <si>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</si>
  <si>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</si>
  <si>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</si>
  <si>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</si>
  <si>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</si>
  <si>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</si>
  <si>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</si>
  <si>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</si>
  <si>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</si>
  <si>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</si>
  <si>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</si>
  <si>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</si>
  <si>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</si>
  <si>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</si>
  <si>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</si>
  <si>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</si>
  <si>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</si>
  <si>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</si>
  <si>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</si>
  <si>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</si>
  <si>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</si>
  <si>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</si>
  <si>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</si>
  <si>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</si>
  <si>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</si>
  <si>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</si>
  <si>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</si>
  <si>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</si>
  <si>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</si>
  <si>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</si>
  <si>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</si>
  <si>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</si>
  <si>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</si>
  <si>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</si>
  <si>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</si>
  <si>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</si>
  <si>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</si>
  <si>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</si>
  <si>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</si>
  <si>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</si>
  <si>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</si>
  <si>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</si>
  <si>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</si>
  <si>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</si>
  <si>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</si>
  <si>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</si>
  <si>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</si>
  <si>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</si>
  <si>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</si>
  <si>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</si>
  <si>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</si>
  <si>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</si>
  <si>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</si>
  <si>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</si>
  <si>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</si>
  <si>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</si>
  <si>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</si>
  <si>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</si>
  <si>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</si>
  <si>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</si>
  <si>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</si>
  <si>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</si>
  <si>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</si>
  <si>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</si>
  <si>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</si>
  <si>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</si>
  <si>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</si>
  <si>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</si>
  <si>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</si>
  <si>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</si>
  <si>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</si>
  <si>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</si>
  <si>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</si>
  <si>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</si>
  <si>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</si>
  <si>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</si>
  <si>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</si>
  <si>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</si>
  <si>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</si>
  <si>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</si>
  <si>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</si>
  <si>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</si>
  <si>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</si>
  <si>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</si>
  <si>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</si>
  <si>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</si>
  <si>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</si>
  <si>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</si>
  <si>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</si>
  <si>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</si>
  <si>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</si>
  <si>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</si>
  <si>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</si>
  <si>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</si>
  <si>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</si>
  <si>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</si>
  <si>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</si>
  <si>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</si>
  <si>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</si>
  <si>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</si>
  <si>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</si>
  <si>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</si>
  <si>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</si>
  <si>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</si>
  <si>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</si>
  <si>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</si>
  <si>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</si>
  <si>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</si>
  <si>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</si>
  <si>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</si>
  <si>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</si>
  <si>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</si>
  <si>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</si>
  <si>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</si>
  <si>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</si>
  <si>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</si>
  <si>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</si>
  <si>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</si>
  <si>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</si>
  <si>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</si>
  <si>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</si>
  <si>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</si>
  <si>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</si>
  <si>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</si>
  <si>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</si>
  <si>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</si>
  <si>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</si>
  <si>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</si>
  <si>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</si>
  <si>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</si>
  <si>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</si>
  <si>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</si>
  <si>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</si>
  <si>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</si>
  <si>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</si>
  <si>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</si>
  <si>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</si>
  <si>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</si>
  <si>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</si>
  <si>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</si>
  <si>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</si>
  <si>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</si>
  <si>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</si>
  <si>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</si>
  <si>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</si>
  <si>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</si>
  <si>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</si>
  <si>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</si>
  <si>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</si>
  <si>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</si>
  <si>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</si>
  <si>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</si>
  <si>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</si>
  <si>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</si>
  <si>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</si>
  <si>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</si>
  <si>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</si>
  <si>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</si>
  <si>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</si>
  <si>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</si>
  <si>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</si>
  <si>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</si>
  <si>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</si>
  <si>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</si>
  <si>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</si>
  <si>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</si>
  <si>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</si>
  <si>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</si>
  <si>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</si>
  <si>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</si>
  <si>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</si>
  <si>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</si>
  <si>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</si>
  <si>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</si>
  <si>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</si>
  <si>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</si>
  <si>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</si>
  <si>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</si>
  <si>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</si>
  <si>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</si>
  <si>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</si>
  <si>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</si>
  <si>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</si>
  <si>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</si>
  <si>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</si>
  <si>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</si>
  <si>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</si>
  <si>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</si>
  <si>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</si>
  <si>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</si>
  <si>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</si>
  <si>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</si>
  <si>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</si>
  <si>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</si>
  <si>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</si>
  <si>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</si>
  <si>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</si>
  <si>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</si>
  <si>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</si>
  <si>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</si>
  <si>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</si>
  <si>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</si>
  <si>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</si>
  <si>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</si>
  <si>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</si>
  <si>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</si>
  <si>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</si>
  <si>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</si>
  <si>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</si>
  <si>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</si>
  <si>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</si>
  <si>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</si>
  <si>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</si>
  <si>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</si>
  <si>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</si>
  <si>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</si>
  <si>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</si>
  <si>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</si>
  <si>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</si>
  <si>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</si>
  <si>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</si>
  <si>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</si>
  <si>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</si>
  <si>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</si>
  <si>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</si>
  <si>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</si>
  <si>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</si>
  <si>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</si>
  <si>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</si>
  <si>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</si>
  <si>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</si>
  <si>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</si>
  <si>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</si>
  <si>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</si>
  <si>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</si>
  <si>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</si>
  <si>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</si>
  <si>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</si>
  <si>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</si>
  <si>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</si>
  <si>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</si>
  <si>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</si>
  <si>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</si>
  <si>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</si>
  <si>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</si>
  <si>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</si>
  <si>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</si>
  <si>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</si>
  <si>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</si>
  <si>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</si>
  <si>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</si>
  <si>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</si>
  <si>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</si>
  <si>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</si>
  <si>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</si>
  <si>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</si>
  <si>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</si>
  <si>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</si>
  <si>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</si>
  <si>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</si>
  <si>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</si>
  <si>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</si>
  <si>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</si>
  <si>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</si>
  <si>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</si>
  <si>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</si>
  <si>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</si>
  <si>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</si>
  <si>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</si>
  <si>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</si>
  <si>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</si>
  <si>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</si>
  <si>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</si>
  <si>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</si>
  <si>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</si>
  <si>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</si>
  <si>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</si>
  <si>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</si>
  <si>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</si>
  <si>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</si>
  <si>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</si>
  <si>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</si>
  <si>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</si>
  <si>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</si>
  <si>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</si>
  <si>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</si>
  <si>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</si>
  <si>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</si>
  <si>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</si>
  <si>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</si>
  <si>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</si>
  <si>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</si>
  <si>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</si>
  <si>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</si>
  <si>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</si>
  <si>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</si>
  <si>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</si>
  <si>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</si>
  <si>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</si>
  <si>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</si>
  <si>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</si>
  <si>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</si>
  <si>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</si>
  <si>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</si>
  <si>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</si>
  <si>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</si>
  <si>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</si>
  <si>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</si>
  <si>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</si>
  <si>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</si>
  <si>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</si>
  <si>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</si>
  <si>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</si>
  <si>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</si>
  <si>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</si>
  <si>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</si>
  <si>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</si>
  <si>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</si>
  <si>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</si>
  <si>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</si>
  <si>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</si>
  <si>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</si>
  <si>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</si>
  <si>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</si>
  <si>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</si>
  <si>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</si>
  <si>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</si>
  <si>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</si>
  <si>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</si>
  <si>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</si>
  <si>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</si>
  <si>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</si>
  <si>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</si>
  <si>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</si>
  <si>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</si>
  <si>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</si>
  <si>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</si>
  <si>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</si>
  <si>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</si>
  <si>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</si>
  <si>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</si>
  <si>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</si>
  <si>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</si>
  <si>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</si>
  <si>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</si>
  <si>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</si>
  <si>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</si>
  <si>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</si>
  <si>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</si>
  <si>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</si>
  <si>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</si>
  <si>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</si>
  <si>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</si>
  <si>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</si>
  <si>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</si>
  <si>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</si>
  <si>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</si>
  <si>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</si>
  <si>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</si>
  <si>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</si>
  <si>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</si>
  <si>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</si>
  <si>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</si>
  <si>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</si>
  <si>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</si>
  <si>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</si>
  <si>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</si>
  <si>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</si>
  <si>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</si>
  <si>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</si>
  <si>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</si>
  <si>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</si>
  <si>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</si>
  <si>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</si>
  <si>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</si>
  <si>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</si>
  <si>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</si>
  <si>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</si>
  <si>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</si>
  <si>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</si>
  <si>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</si>
  <si>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</si>
  <si>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</si>
  <si>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</si>
  <si>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</si>
  <si>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</si>
  <si>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</si>
  <si>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</si>
  <si>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</si>
  <si>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</si>
  <si>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</si>
  <si>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</si>
  <si>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</si>
  <si>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</si>
  <si>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</si>
  <si>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</si>
  <si>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</si>
  <si>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</si>
  <si>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</si>
  <si>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</si>
  <si>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</si>
  <si>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</si>
  <si>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</si>
  <si>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</si>
  <si>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</si>
  <si>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</si>
  <si>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</si>
  <si>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</si>
  <si>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</si>
  <si>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</si>
  <si>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</si>
  <si>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</si>
  <si>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</si>
  <si>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</si>
  <si>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</si>
  <si>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</si>
  <si>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</si>
  <si>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</si>
  <si>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</si>
  <si>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</si>
  <si>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</si>
  <si>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</si>
  <si>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</si>
  <si>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</si>
  <si>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</si>
  <si>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</si>
  <si>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</si>
  <si>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</si>
  <si>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</si>
  <si>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</si>
  <si>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</si>
  <si>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</si>
  <si>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</si>
  <si>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</si>
  <si>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</si>
  <si>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</si>
  <si>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</si>
  <si>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</si>
  <si>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</si>
  <si>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</si>
  <si>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</si>
  <si>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</si>
  <si>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</si>
  <si>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</si>
  <si>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</si>
  <si>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</si>
  <si>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</si>
  <si>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</si>
  <si>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</si>
  <si>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</si>
  <si>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</si>
  <si>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</si>
  <si>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</si>
  <si>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</si>
  <si>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</si>
  <si>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</si>
  <si>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</si>
  <si>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</si>
  <si>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</si>
  <si>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</si>
  <si>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</si>
  <si>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</si>
  <si>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</si>
  <si>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</si>
  <si>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</si>
  <si>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</si>
  <si>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</si>
  <si>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</si>
  <si>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</si>
  <si>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</si>
  <si>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</si>
  <si>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</si>
  <si>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</si>
  <si>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</si>
  <si>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</si>
  <si>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</si>
  <si>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</si>
  <si>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</si>
  <si>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</si>
  <si>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</si>
  <si>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</si>
  <si>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</si>
  <si>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</si>
  <si>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</si>
  <si>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</si>
  <si>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</si>
  <si>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</si>
  <si>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</si>
  <si>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</si>
  <si>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</si>
  <si>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</si>
  <si>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</si>
  <si>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</si>
  <si>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</si>
  <si>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</si>
  <si>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</si>
  <si>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</si>
  <si>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</si>
  <si>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</si>
  <si>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</si>
  <si>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</si>
  <si>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</si>
  <si>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</si>
  <si>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</si>
  <si>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</si>
  <si>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</si>
  <si>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</si>
  <si>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</si>
  <si>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</si>
  <si>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</si>
  <si>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</si>
  <si>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</si>
  <si>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</si>
  <si>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</si>
  <si>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</si>
  <si>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</si>
  <si>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</si>
  <si>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</si>
  <si>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</si>
  <si>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</si>
  <si>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</si>
  <si>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</si>
  <si>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</si>
  <si>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</si>
  <si>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</si>
  <si>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</si>
  <si>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</si>
  <si>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</si>
  <si>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</si>
  <si>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</si>
  <si>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</si>
  <si>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</si>
  <si>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</si>
  <si>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</si>
  <si>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</si>
  <si>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</si>
  <si>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</si>
  <si>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</si>
  <si>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</si>
  <si>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</si>
  <si>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</si>
  <si>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</si>
  <si>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</si>
  <si>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</si>
  <si>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</si>
  <si>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</si>
  <si>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</si>
  <si>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</si>
  <si>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</si>
  <si>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</si>
  <si>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</si>
  <si>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</si>
  <si>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</si>
  <si>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</si>
  <si>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</si>
  <si>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</si>
  <si>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</si>
  <si>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</si>
  <si>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</si>
  <si>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</si>
  <si>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</si>
  <si>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</si>
  <si>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</si>
  <si>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</si>
  <si>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</si>
  <si>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</si>
  <si>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</si>
  <si>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</si>
  <si>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</si>
  <si>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</si>
  <si>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</si>
  <si>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</si>
  <si>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</si>
  <si>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</si>
  <si>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</si>
  <si>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</si>
  <si>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</si>
  <si>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</si>
  <si>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</si>
  <si>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</si>
  <si>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</si>
  <si>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</si>
  <si>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</si>
  <si>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</si>
  <si>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</si>
  <si>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</si>
  <si>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</si>
  <si>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</si>
  <si>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</si>
  <si>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</si>
  <si>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</si>
  <si>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</si>
  <si>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</si>
  <si>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</si>
  <si>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</si>
  <si>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</si>
  <si>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</si>
  <si>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</si>
  <si>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</si>
  <si>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</si>
  <si>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</si>
  <si>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</si>
  <si>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</si>
  <si>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</si>
  <si>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</si>
  <si>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</si>
  <si>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</si>
  <si>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</si>
  <si>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</si>
  <si>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</si>
  <si>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</si>
  <si>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</si>
  <si>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</si>
  <si>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</si>
  <si>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</si>
  <si>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</si>
  <si>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</si>
  <si>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</si>
  <si>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</si>
  <si>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</si>
  <si>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</si>
  <si>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</si>
  <si>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</si>
  <si>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</si>
  <si>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</si>
  <si>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</si>
  <si>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</si>
  <si>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</si>
  <si>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</si>
  <si>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</si>
  <si>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</si>
  <si>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</si>
  <si>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</si>
  <si>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</si>
  <si>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</si>
  <si>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</si>
  <si>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</si>
  <si>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</si>
  <si>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</si>
  <si>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</si>
  <si>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</si>
  <si>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</si>
  <si>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</si>
  <si>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</si>
  <si>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</si>
  <si>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</si>
  <si>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</si>
  <si>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</si>
  <si>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</si>
  <si>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</si>
  <si>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</si>
  <si>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</si>
  <si>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</si>
  <si>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</si>
  <si>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</si>
  <si>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</si>
  <si>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</si>
  <si>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</si>
  <si>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</si>
  <si>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</si>
  <si>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</si>
  <si>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</si>
  <si>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</si>
  <si>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</si>
  <si>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</si>
  <si>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</si>
  <si>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</si>
  <si>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</si>
  <si>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</si>
  <si>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</si>
  <si>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</si>
  <si>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</si>
  <si>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</si>
  <si>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</si>
  <si>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</si>
  <si>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</si>
  <si>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</si>
  <si>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</si>
  <si>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</si>
  <si>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</si>
  <si>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</si>
  <si>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</si>
  <si>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</si>
  <si>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</si>
  <si>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</si>
  <si>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</si>
  <si>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</si>
  <si>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</si>
  <si>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</si>
  <si>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</si>
  <si>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</si>
  <si>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</si>
  <si>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</si>
  <si>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</si>
  <si>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</si>
  <si>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</si>
  <si>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</si>
  <si>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</si>
  <si>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</si>
  <si>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</si>
  <si>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</si>
  <si>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</si>
  <si>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</si>
  <si>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</si>
  <si>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</si>
  <si>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</si>
  <si>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</si>
  <si>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</si>
  <si>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</si>
  <si>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</si>
  <si>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</si>
  <si>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</si>
  <si>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</si>
  <si>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</si>
  <si>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</si>
  <si>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</si>
  <si>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</si>
  <si>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</si>
  <si>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</si>
  <si>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</si>
  <si>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</si>
  <si>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</si>
  <si>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</si>
  <si>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</si>
  <si>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</si>
  <si>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</si>
  <si>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</si>
  <si>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</si>
  <si>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</si>
  <si>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</si>
  <si>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</si>
  <si>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</si>
  <si>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</si>
  <si>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</si>
  <si>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</si>
  <si>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</si>
  <si>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</si>
  <si>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</si>
  <si>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</si>
  <si>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</si>
  <si>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</si>
  <si>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</si>
  <si>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</si>
  <si>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</si>
  <si>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</si>
  <si>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</si>
  <si>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</si>
  <si>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</si>
  <si>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</si>
  <si>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</si>
  <si>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</si>
  <si>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</si>
  <si>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</si>
  <si>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</si>
  <si>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</si>
  <si>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</si>
  <si>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</si>
  <si>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</si>
  <si>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</si>
  <si>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</si>
  <si>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</si>
  <si>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</si>
  <si>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</si>
  <si>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</si>
  <si>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</si>
  <si>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</si>
  <si>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</si>
  <si>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</si>
  <si>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</si>
  <si>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</si>
  <si>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</si>
  <si>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</si>
  <si>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</si>
  <si>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</si>
  <si>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</si>
  <si>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</si>
  <si>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</si>
  <si>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</si>
  <si>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</si>
  <si>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</si>
  <si>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</si>
  <si>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</si>
  <si>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</si>
  <si>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</si>
  <si>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</si>
  <si>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</si>
  <si>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</si>
  <si>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</si>
  <si>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</si>
  <si>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</si>
  <si>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</si>
  <si>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</si>
  <si>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</si>
  <si>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</si>
  <si>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</si>
  <si>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</si>
  <si>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</si>
  <si>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</si>
  <si>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</si>
  <si>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</si>
  <si>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</si>
  <si>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</si>
  <si>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</si>
  <si>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</si>
  <si>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</si>
  <si>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</si>
  <si>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</si>
  <si>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</si>
  <si>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</si>
  <si>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</si>
  <si>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</si>
  <si>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</si>
  <si>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</si>
  <si>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</si>
  <si>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</si>
  <si>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</si>
  <si>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</si>
  <si>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</si>
  <si>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</si>
  <si>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</si>
  <si>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</si>
  <si>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</si>
  <si>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</si>
  <si>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</si>
  <si>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</si>
  <si>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</si>
  <si>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</si>
  <si>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</si>
  <si>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</si>
  <si>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</si>
  <si>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</si>
  <si>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</si>
  <si>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</si>
  <si>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</si>
  <si>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</si>
  <si>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</si>
  <si>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</si>
  <si>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</si>
  <si>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</si>
  <si>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</si>
  <si>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</si>
  <si>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</si>
  <si>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</si>
  <si>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</si>
  <si>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</si>
  <si>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</si>
  <si>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</si>
  <si>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</si>
  <si>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</si>
  <si>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</si>
  <si>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</si>
  <si>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</si>
  <si>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</si>
  <si>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</si>
  <si>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</si>
  <si>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</si>
  <si>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</si>
  <si>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</si>
  <si>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</si>
  <si>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</si>
  <si>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</si>
  <si>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</si>
  <si>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</si>
  <si>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</si>
  <si>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</si>
  <si>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</si>
  <si>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</si>
  <si>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</si>
  <si>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</si>
  <si>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</si>
  <si>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</si>
  <si>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</si>
  <si>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</si>
  <si>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</si>
  <si>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</si>
  <si>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</si>
  <si>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</si>
  <si>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</si>
  <si>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</si>
  <si>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</si>
  <si>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</si>
  <si>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</si>
  <si>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</si>
  <si>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</si>
  <si>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</si>
  <si>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</si>
  <si>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</si>
  <si>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</si>
  <si>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</si>
  <si>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</si>
  <si>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</si>
  <si>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</si>
  <si>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</si>
  <si>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</si>
  <si>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</si>
  <si>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</si>
  <si>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</si>
  <si>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</si>
  <si>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</si>
  <si>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</si>
  <si>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</si>
  <si>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</si>
  <si>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</si>
  <si>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</si>
  <si>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</si>
  <si>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</si>
  <si>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</si>
  <si>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</si>
  <si>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</si>
  <si>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</si>
  <si>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</si>
  <si>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</si>
  <si>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</si>
  <si>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</si>
  <si>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</si>
  <si>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</si>
  <si>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</si>
  <si>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</si>
  <si>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</si>
  <si>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</si>
  <si>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</si>
  <si>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</si>
  <si>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</si>
  <si>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</si>
  <si>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</si>
  <si>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</si>
  <si>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</si>
  <si>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</si>
  <si>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</si>
  <si>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</si>
  <si>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</si>
  <si>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</si>
  <si>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</si>
  <si>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</si>
  <si>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</si>
  <si>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</si>
  <si>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</si>
  <si>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</si>
  <si>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</si>
  <si>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</si>
  <si>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</si>
  <si>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</si>
  <si>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</si>
  <si>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</si>
  <si>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</si>
  <si>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</si>
  <si>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</si>
  <si>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</si>
  <si>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</si>
  <si>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</si>
  <si>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</si>
  <si>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</si>
  <si>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</si>
  <si>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</si>
  <si>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</si>
  <si>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</si>
  <si>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</si>
  <si>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</si>
  <si>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</si>
  <si>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</si>
  <si>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</si>
  <si>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</si>
  <si>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</si>
  <si>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</si>
  <si>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</si>
  <si>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</si>
  <si>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</si>
  <si>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</si>
  <si>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</si>
  <si>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</si>
  <si>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</si>
  <si>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</si>
  <si>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</si>
  <si>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</si>
  <si>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</si>
  <si>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</si>
  <si>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</si>
  <si>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</si>
  <si>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</si>
  <si>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</si>
  <si>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</si>
  <si>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</si>
  <si>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</si>
  <si>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</si>
  <si>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</si>
  <si>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</si>
  <si>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</si>
  <si>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</si>
  <si>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</si>
  <si>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</si>
  <si>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</si>
  <si>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</si>
  <si>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</si>
  <si>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</si>
  <si>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</si>
  <si>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</si>
  <si>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</si>
  <si>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</si>
  <si>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</si>
  <si>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</si>
  <si>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</si>
  <si>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</si>
  <si>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</si>
  <si>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</si>
  <si>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</si>
  <si>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</si>
  <si>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</si>
  <si>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</si>
  <si>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</si>
  <si>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</si>
  <si>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</si>
  <si>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</si>
  <si>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</si>
  <si>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</si>
  <si>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</si>
  <si>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</si>
  <si>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</si>
  <si>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</si>
  <si>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</si>
  <si>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</si>
  <si>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</si>
  <si>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</si>
  <si>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</si>
  <si>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</si>
  <si>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</si>
  <si>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</si>
  <si>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</si>
  <si>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</si>
  <si>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</si>
  <si>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</si>
  <si>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</si>
  <si>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</si>
  <si>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</si>
  <si>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</si>
  <si>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</si>
  <si>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</si>
  <si>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</si>
  <si>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</si>
  <si>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</si>
  <si>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</si>
  <si>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</si>
  <si>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</si>
  <si>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</si>
  <si>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</si>
  <si>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</si>
  <si>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</si>
  <si>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</si>
  <si>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</si>
  <si>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</si>
  <si>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</si>
  <si>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</si>
  <si>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</si>
  <si>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</si>
  <si>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</si>
  <si>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</si>
  <si>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</si>
  <si>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</si>
  <si>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</si>
  <si>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</si>
  <si>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</si>
  <si>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</si>
  <si>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</si>
  <si>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</si>
  <si>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</si>
  <si>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</si>
  <si>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</si>
  <si>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</si>
  <si>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</si>
  <si>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</si>
  <si>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</si>
  <si>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</si>
  <si>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</si>
  <si>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</si>
  <si>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</si>
  <si>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</si>
  <si>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</si>
  <si>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</si>
  <si>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</si>
  <si>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</si>
  <si>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</si>
  <si>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</si>
  <si>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</si>
  <si>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</si>
  <si>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</si>
  <si>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</si>
  <si>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</si>
  <si>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</si>
  <si>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</si>
  <si>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</si>
  <si>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</si>
  <si>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</si>
  <si>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</si>
  <si>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</si>
  <si>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</si>
  <si>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</si>
  <si>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</si>
  <si>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</si>
  <si>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</si>
  <si>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</si>
  <si>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</si>
  <si>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</si>
  <si>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</si>
  <si>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</si>
  <si>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</si>
  <si>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</si>
  <si>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</si>
  <si>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</si>
  <si>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</si>
  <si>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</si>
  <si>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</si>
  <si>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</si>
  <si>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</si>
  <si>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</si>
  <si>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</si>
  <si>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</si>
  <si>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</si>
  <si>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</si>
  <si>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</si>
  <si>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</si>
  <si>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</si>
  <si>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</si>
  <si>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</si>
  <si>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</si>
  <si>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</si>
  <si>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</si>
  <si>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</si>
  <si>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</si>
  <si>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</si>
  <si>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</si>
  <si>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</si>
  <si>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</si>
  <si>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</si>
  <si>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</si>
  <si>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</si>
  <si>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</si>
  <si>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</si>
  <si>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</si>
  <si>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</si>
  <si>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</si>
  <si>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</si>
  <si>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</si>
  <si>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</si>
  <si>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</si>
  <si>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</si>
  <si>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</si>
  <si>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</si>
  <si>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</si>
  <si>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</si>
  <si>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</si>
  <si>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</si>
  <si>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</si>
  <si>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</si>
  <si>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</si>
  <si>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</si>
  <si>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</si>
  <si>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</si>
  <si>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</si>
  <si>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</si>
  <si>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</si>
  <si>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</si>
  <si>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</si>
  <si>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</si>
  <si>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</si>
  <si>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</si>
  <si>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</si>
  <si>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</si>
  <si>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</si>
  <si>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</si>
  <si>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</si>
  <si>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</si>
  <si>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</si>
  <si>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</si>
  <si>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</si>
  <si>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</si>
  <si>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</si>
  <si>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</si>
  <si>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</si>
  <si>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</si>
  <si>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</si>
  <si>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</si>
  <si>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</si>
  <si>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</si>
  <si>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</si>
  <si>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</si>
  <si>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</si>
  <si>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</si>
  <si>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</si>
  <si>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</si>
  <si>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</si>
  <si>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</si>
  <si>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</si>
  <si>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</si>
  <si>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</si>
  <si>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</si>
  <si>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</si>
  <si>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</si>
  <si>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</si>
  <si>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</si>
  <si>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</si>
  <si>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</si>
  <si>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</si>
  <si>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</si>
  <si>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</si>
  <si>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</si>
  <si>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</si>
  <si>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</si>
  <si>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</si>
  <si>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</si>
  <si>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</si>
  <si>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</si>
  <si>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</si>
  <si>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</si>
  <si>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</si>
  <si>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</si>
  <si>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</si>
  <si>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</si>
  <si>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</si>
  <si>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</si>
  <si>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</si>
  <si>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</si>
  <si>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</si>
  <si>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</si>
  <si>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</si>
  <si>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</si>
  <si>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</si>
  <si>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</si>
  <si>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</si>
  <si>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</si>
  <si>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</si>
  <si>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</si>
  <si>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</si>
  <si>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</si>
  <si>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</si>
  <si>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</si>
  <si>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</si>
  <si>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</si>
  <si>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</si>
  <si>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</si>
  <si>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</si>
  <si>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</si>
  <si>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</si>
  <si>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</si>
  <si>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</si>
  <si>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</si>
  <si>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</si>
  <si>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</si>
  <si>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</si>
  <si>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</si>
  <si>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</si>
  <si>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</si>
  <si>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</si>
  <si>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</si>
  <si>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</si>
  <si>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</si>
  <si>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</si>
  <si>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</si>
  <si>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</si>
  <si>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</si>
  <si>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</si>
  <si>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</si>
  <si>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</si>
  <si>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</si>
  <si>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</si>
  <si>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</si>
  <si>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</si>
  <si>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</si>
  <si>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</si>
  <si>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</si>
  <si>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</si>
  <si>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</si>
  <si>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</si>
  <si>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</si>
  <si>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</si>
  <si>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</si>
  <si>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</si>
  <si>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</si>
  <si>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</si>
  <si>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</si>
  <si>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</si>
  <si>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</si>
  <si>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</si>
  <si>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</si>
  <si>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</si>
  <si>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</si>
  <si>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</si>
  <si>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</si>
  <si>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</si>
  <si>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</si>
  <si>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</si>
  <si>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</si>
  <si>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</si>
  <si>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</si>
  <si>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</si>
  <si>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</si>
  <si>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</si>
  <si>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</si>
  <si>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</si>
  <si>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</si>
  <si>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</si>
  <si>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</si>
  <si>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</si>
  <si>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</si>
  <si>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</si>
  <si>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</si>
  <si>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</si>
  <si>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</si>
  <si>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</si>
  <si>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</si>
  <si>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</si>
  <si>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</si>
  <si>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</si>
  <si>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</si>
  <si>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</si>
  <si>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</si>
  <si>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</si>
  <si>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</si>
  <si>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</si>
  <si>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</si>
  <si>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</si>
  <si>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</si>
  <si>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</si>
  <si>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</si>
  <si>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</si>
  <si>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</si>
  <si>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</si>
  <si>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</si>
  <si>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</si>
  <si>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</si>
  <si>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</si>
  <si>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</si>
  <si>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</si>
  <si>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</si>
  <si>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</si>
  <si>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</si>
  <si>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</si>
  <si>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</si>
  <si>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</si>
  <si>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</si>
  <si>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</si>
  <si>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</si>
  <si>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</si>
  <si>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</si>
  <si>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</si>
  <si>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</si>
  <si>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</si>
  <si>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</si>
  <si>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</si>
  <si>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</si>
  <si>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</si>
  <si>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</si>
  <si>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</si>
  <si>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</si>
  <si>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</si>
  <si>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</si>
  <si>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</si>
  <si>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</si>
  <si>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</si>
  <si>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</si>
  <si>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</si>
  <si>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</si>
  <si>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</si>
  <si>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</si>
  <si>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</si>
  <si>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</si>
  <si>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</si>
  <si>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</si>
  <si>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</si>
  <si>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</si>
  <si>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</si>
  <si>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</si>
  <si>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</si>
  <si>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</si>
  <si>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</si>
  <si>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</si>
  <si>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</si>
  <si>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</si>
  <si>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</si>
  <si>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</si>
  <si>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</si>
  <si>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</si>
  <si>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</si>
  <si>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</si>
  <si>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</si>
  <si>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</si>
  <si>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</si>
  <si>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</si>
  <si>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</si>
  <si>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</si>
  <si>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</si>
  <si>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</si>
  <si>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</si>
  <si>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</si>
  <si>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</si>
  <si>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</si>
  <si>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</si>
  <si>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</si>
  <si>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</si>
  <si>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</si>
  <si>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</si>
  <si>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</si>
  <si>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</si>
  <si>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</si>
  <si>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</si>
  <si>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</si>
  <si>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</si>
  <si>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</si>
  <si>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</si>
  <si>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</si>
  <si>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</si>
  <si>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</si>
  <si>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</si>
  <si>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</si>
  <si>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</si>
  <si>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</si>
  <si>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</si>
  <si>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</si>
  <si>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</si>
  <si>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</si>
  <si>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</si>
  <si>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</si>
  <si>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</si>
  <si>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</si>
  <si>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</si>
  <si>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</si>
  <si>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</si>
  <si>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</si>
  <si>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</si>
  <si>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</si>
  <si>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</si>
  <si>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</si>
  <si>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</si>
  <si>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</si>
  <si>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</si>
  <si>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</si>
  <si>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</si>
  <si>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</si>
  <si>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</si>
  <si>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</si>
  <si>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</si>
  <si>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</si>
  <si>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</si>
  <si>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</si>
  <si>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</si>
  <si>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</si>
  <si>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</si>
  <si>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</si>
  <si>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</si>
  <si>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</si>
  <si>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</si>
  <si>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</si>
  <si>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</si>
  <si>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</si>
  <si>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</si>
  <si>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</si>
  <si>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</si>
  <si>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</si>
  <si>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</si>
  <si>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</si>
  <si>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</si>
  <si>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</si>
  <si>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</si>
  <si>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</si>
  <si>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</si>
  <si>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</si>
  <si>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</si>
  <si>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</si>
  <si>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</si>
  <si>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</si>
  <si>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</si>
  <si>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</si>
  <si>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</si>
  <si>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</si>
  <si>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</si>
  <si>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</si>
  <si>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</si>
  <si>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</si>
  <si>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</si>
  <si>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</si>
  <si>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</si>
  <si>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</si>
  <si>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</si>
  <si>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</si>
  <si>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</si>
  <si>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</si>
  <si>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</si>
  <si>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</si>
  <si>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</si>
  <si>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</si>
  <si>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</si>
  <si>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</si>
  <si>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</si>
  <si>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</si>
  <si>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</si>
  <si>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</si>
  <si>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</si>
  <si>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</si>
  <si>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</si>
  <si>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</si>
  <si>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</si>
  <si>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</si>
  <si>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</si>
  <si>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</si>
  <si>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</si>
  <si>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</si>
  <si>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</si>
  <si>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</si>
  <si>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</si>
  <si>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</si>
  <si>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</si>
  <si>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</si>
  <si>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</si>
  <si>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</si>
  <si>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</si>
  <si>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</si>
  <si>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</si>
  <si>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</si>
  <si>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</si>
  <si>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</si>
  <si>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</si>
  <si>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</si>
  <si>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</si>
  <si>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</si>
  <si>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</si>
  <si>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</si>
  <si>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</si>
  <si>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</si>
  <si>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</si>
  <si>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</si>
  <si>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</si>
  <si>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</si>
  <si>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</si>
  <si>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</si>
  <si>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</si>
  <si>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</si>
  <si>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</si>
  <si>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</si>
  <si>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</si>
  <si>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</si>
  <si>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</si>
  <si>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</si>
  <si>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</si>
  <si>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</si>
  <si>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</si>
  <si>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</si>
  <si>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</si>
  <si>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</si>
  <si>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</si>
  <si>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</si>
  <si>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</si>
  <si>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</si>
  <si>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</si>
  <si>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</si>
  <si>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</si>
  <si>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</si>
  <si>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</si>
  <si>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</si>
  <si>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</si>
  <si>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</si>
  <si>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</si>
  <si>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</si>
  <si>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</si>
  <si>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</si>
  <si>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</si>
  <si>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</si>
  <si>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</si>
  <si>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</si>
  <si>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</si>
  <si>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</si>
  <si>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</si>
  <si>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</si>
  <si>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</si>
  <si>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</si>
  <si>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</si>
  <si>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</si>
  <si>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</si>
  <si>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</si>
  <si>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</si>
  <si>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</si>
  <si>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</si>
  <si>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</si>
  <si>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</si>
  <si>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</si>
  <si>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</si>
  <si>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</si>
  <si>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</si>
  <si>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</si>
  <si>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</si>
  <si>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</si>
  <si>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</si>
  <si>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</si>
  <si>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</si>
  <si>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</si>
  <si>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</si>
  <si>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</si>
  <si>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</si>
  <si>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</si>
  <si>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</si>
  <si>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</si>
  <si>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</si>
  <si>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</si>
  <si>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</si>
  <si>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</si>
  <si>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</si>
  <si>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</si>
  <si>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</si>
  <si>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</si>
  <si>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</si>
  <si>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</si>
  <si>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</si>
  <si>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</si>
  <si>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</si>
  <si>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</si>
  <si>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</si>
  <si>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</si>
  <si>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</si>
  <si>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</si>
  <si>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</si>
  <si>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</si>
  <si>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</si>
  <si>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</si>
  <si>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</si>
  <si>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</si>
  <si>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</si>
  <si>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</si>
  <si>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</si>
  <si>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</si>
  <si>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</si>
  <si>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</si>
  <si>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</si>
  <si>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</si>
  <si>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</si>
  <si>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</si>
  <si>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</si>
  <si>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</si>
  <si>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</si>
  <si>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</si>
  <si>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</si>
  <si>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</si>
  <si>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</si>
  <si>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</si>
  <si>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</si>
  <si>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</si>
  <si>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</si>
  <si>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</si>
  <si>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</si>
  <si>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</si>
  <si>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</si>
  <si>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</si>
  <si>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</si>
  <si>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</si>
  <si>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</si>
  <si>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</si>
  <si>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</si>
  <si>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</si>
  <si>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</si>
  <si>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</si>
  <si>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</si>
  <si>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</si>
  <si>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</si>
  <si>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</si>
  <si>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</si>
  <si>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</si>
  <si>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</si>
  <si>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</si>
  <si>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</si>
  <si>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</si>
  <si>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</si>
  <si>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</si>
  <si>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</si>
  <si>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</si>
  <si>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</si>
  <si>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</si>
  <si>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</si>
  <si>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</si>
  <si>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</si>
  <si>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</si>
  <si>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</si>
  <si>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</si>
  <si>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</si>
  <si>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</si>
  <si>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</si>
  <si>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</si>
  <si>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</si>
  <si>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</si>
  <si>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</si>
  <si>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</si>
  <si>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</si>
  <si>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</si>
  <si>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</si>
  <si>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</si>
  <si>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</si>
  <si>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</si>
  <si>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</si>
  <si>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</si>
  <si>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</si>
  <si>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</si>
  <si>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</si>
  <si>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</si>
  <si>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</si>
  <si>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</si>
  <si>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</si>
  <si>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</si>
  <si>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</si>
  <si>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</si>
  <si>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</si>
  <si>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</si>
  <si>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</si>
  <si>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</si>
  <si>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</si>
  <si>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</si>
  <si>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</si>
  <si>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</si>
  <si>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</si>
  <si>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</si>
  <si>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</si>
  <si>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</si>
  <si>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</si>
  <si>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</si>
  <si>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</si>
  <si>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</si>
  <si>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</si>
  <si>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</si>
  <si>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</si>
  <si>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</si>
  <si>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</si>
  <si>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</si>
  <si>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</si>
  <si>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</si>
  <si>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</si>
  <si>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</si>
  <si>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</si>
  <si>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</si>
  <si>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</si>
  <si>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</si>
  <si>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</si>
  <si>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</si>
  <si>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</si>
  <si>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</si>
  <si>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</si>
  <si>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</si>
  <si>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</si>
  <si>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</si>
  <si>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</si>
  <si>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</si>
  <si>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</si>
  <si>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</si>
  <si>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</si>
  <si>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</si>
  <si>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</si>
  <si>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</si>
  <si>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</si>
  <si>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</si>
  <si>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</si>
  <si>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</si>
  <si>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</si>
  <si>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</si>
  <si>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</si>
  <si>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</si>
  <si>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</si>
  <si>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</si>
  <si>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</si>
  <si>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</si>
  <si>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</si>
  <si>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</si>
  <si>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</si>
  <si>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</si>
  <si>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</si>
  <si>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</si>
  <si>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</si>
  <si>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</si>
  <si>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</si>
  <si>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</si>
  <si>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</si>
  <si>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</si>
  <si>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</si>
  <si>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</si>
  <si>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</si>
  <si>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</si>
  <si>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</si>
  <si>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</si>
  <si>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</si>
  <si>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</si>
  <si>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</si>
  <si>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</si>
  <si>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</si>
  <si>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</si>
  <si>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</si>
  <si>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</si>
  <si>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</si>
  <si>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</si>
  <si>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</si>
  <si>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</si>
  <si>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</si>
  <si>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</si>
  <si>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</si>
  <si>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</si>
  <si>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</si>
  <si>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</si>
  <si>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</si>
  <si>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</si>
  <si>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</si>
  <si>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</si>
  <si>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</si>
  <si>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</si>
  <si>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</si>
  <si>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</si>
  <si>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</si>
  <si>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</si>
  <si>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</si>
  <si>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</si>
  <si>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</si>
  <si>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</si>
  <si>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</si>
  <si>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</si>
  <si>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</si>
  <si>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</si>
  <si>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</si>
  <si>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</si>
  <si>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</si>
  <si>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</si>
  <si>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</si>
  <si>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</si>
  <si>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</si>
  <si>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</si>
  <si>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</si>
  <si>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</si>
  <si>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</si>
  <si>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</si>
  <si>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</si>
  <si>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</si>
  <si>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</si>
  <si>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</si>
  <si>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</si>
  <si>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</si>
  <si>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</si>
  <si>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</si>
  <si>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</si>
  <si>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</si>
  <si>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</si>
  <si>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</si>
  <si>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</si>
  <si>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</si>
  <si>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</si>
  <si>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</si>
  <si>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</si>
  <si>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</si>
  <si>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</si>
  <si>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</si>
  <si>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</si>
  <si>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</si>
  <si>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</si>
  <si>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</si>
  <si>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</si>
  <si>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</si>
  <si>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</si>
  <si>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</si>
  <si>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</si>
  <si>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</si>
  <si>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</si>
  <si>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</si>
  <si>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</si>
  <si>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</si>
  <si>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</si>
  <si>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</si>
  <si>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</si>
  <si>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</si>
  <si>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</si>
  <si>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</si>
  <si>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</si>
  <si>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</si>
  <si>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</si>
  <si>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</si>
  <si>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</si>
  <si>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</si>
  <si>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</si>
  <si>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</si>
  <si>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</si>
  <si>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</si>
  <si>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</si>
  <si>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</si>
  <si>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</si>
  <si>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</si>
  <si>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</si>
  <si>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</si>
  <si>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</si>
  <si>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</si>
  <si>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</si>
  <si>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</si>
  <si>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</si>
  <si>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</si>
  <si>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</si>
  <si>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</si>
  <si>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</si>
  <si>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</si>
  <si>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</si>
  <si>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</si>
  <si>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</si>
  <si>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</si>
  <si>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</si>
  <si>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</si>
  <si>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</si>
  <si>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</si>
  <si>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</si>
  <si>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</si>
  <si>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</si>
  <si>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</si>
  <si>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</si>
  <si>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</si>
  <si>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</si>
  <si>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</si>
  <si>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</si>
  <si>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</si>
  <si>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</si>
  <si>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</si>
  <si>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</si>
  <si>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</si>
  <si>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</si>
  <si>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</si>
  <si>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</si>
  <si>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</si>
  <si>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</si>
  <si>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</si>
  <si>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</si>
  <si>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</si>
  <si>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</si>
  <si>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</si>
  <si>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</si>
  <si>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</si>
  <si>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</si>
  <si>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</si>
  <si>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</si>
  <si>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</si>
  <si>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</si>
  <si>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</si>
  <si>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</si>
  <si>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</si>
  <si>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</si>
  <si>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</si>
  <si>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</si>
  <si>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</si>
  <si>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</si>
  <si>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</si>
  <si>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</si>
  <si>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</si>
  <si>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</si>
  <si>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</si>
  <si>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</si>
  <si>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</si>
  <si>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</si>
  <si>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</si>
  <si>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</si>
  <si>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</si>
  <si>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</si>
  <si>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</si>
  <si>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</si>
  <si>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</si>
  <si>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</si>
  <si>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</si>
  <si>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</si>
  <si>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</si>
  <si>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</si>
  <si>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</si>
  <si>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</si>
  <si>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</si>
  <si>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</si>
  <si>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</si>
  <si>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</si>
  <si>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</si>
  <si>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</si>
  <si>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</si>
  <si>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</si>
  <si>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</si>
  <si>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</si>
  <si>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</si>
  <si>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</si>
  <si>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</si>
  <si>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</si>
  <si>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</si>
  <si>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</si>
  <si>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</si>
  <si>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</si>
  <si>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</si>
  <si>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</si>
  <si>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</si>
  <si>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</si>
  <si>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</si>
  <si>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</si>
  <si>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</si>
  <si>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</si>
  <si>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</si>
  <si>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</si>
  <si>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</si>
  <si>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</si>
  <si>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</si>
  <si>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</si>
  <si>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</si>
  <si>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</si>
  <si>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</si>
  <si>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</si>
  <si>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</si>
  <si>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</si>
  <si>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</si>
  <si>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</si>
  <si>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</si>
  <si>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</si>
  <si>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</si>
  <si>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</si>
  <si>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</si>
  <si>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</si>
  <si>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</si>
  <si>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</si>
  <si>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</si>
  <si>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</si>
  <si>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</si>
  <si>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</si>
  <si>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</si>
  <si>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</si>
  <si>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</si>
  <si>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</si>
  <si>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</si>
  <si>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</si>
  <si>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</si>
  <si>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</si>
  <si>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</si>
  <si>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</si>
  <si>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</si>
  <si>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</si>
  <si>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</si>
  <si>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</si>
  <si>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</si>
  <si>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</si>
  <si>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</si>
  <si>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</si>
  <si>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</si>
  <si>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</si>
  <si>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</si>
  <si>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</si>
  <si>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</si>
  <si>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</si>
  <si>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</si>
  <si>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</si>
  <si>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</si>
  <si>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</si>
  <si>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</si>
  <si>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</si>
  <si>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</si>
  <si>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</si>
  <si>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</si>
  <si>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</si>
  <si>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</si>
  <si>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</si>
  <si>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</si>
  <si>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</si>
  <si>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</si>
  <si>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</si>
  <si>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</si>
  <si>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</si>
  <si>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</si>
  <si>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</si>
  <si>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</si>
  <si>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</si>
  <si>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</si>
  <si>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</si>
  <si>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</si>
  <si>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</si>
  <si>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</si>
  <si>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</si>
  <si>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</si>
  <si>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</si>
  <si>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</si>
  <si>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</si>
  <si>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</si>
  <si>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</si>
  <si>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</si>
  <si>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</si>
  <si>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</si>
  <si>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</si>
  <si>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</si>
  <si>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</si>
  <si>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</si>
  <si>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</si>
  <si>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</si>
  <si>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</si>
  <si>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</si>
  <si>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</si>
  <si>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</si>
  <si>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</si>
  <si>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</si>
  <si>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</si>
  <si>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</si>
  <si>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</si>
  <si>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</si>
  <si>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</si>
  <si>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</si>
  <si>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</si>
  <si>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</si>
  <si>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</si>
  <si>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</si>
  <si>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</si>
  <si>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</si>
  <si>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</si>
  <si>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</si>
  <si>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</si>
  <si>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</si>
  <si>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</si>
  <si>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</si>
  <si>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</si>
  <si>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</si>
  <si>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</si>
  <si>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</si>
  <si>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</si>
  <si>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</si>
  <si>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</si>
  <si>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</si>
  <si>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</si>
  <si>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</si>
  <si>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</si>
  <si>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</si>
  <si>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</si>
  <si>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</si>
  <si>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</si>
  <si>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</si>
  <si>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</si>
  <si>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</si>
  <si>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</si>
  <si>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</si>
  <si>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</si>
  <si>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</si>
  <si>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</si>
  <si>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</si>
  <si>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</si>
  <si>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</si>
  <si>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</si>
  <si>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</si>
  <si>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</si>
  <si>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</si>
  <si>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</si>
  <si>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</si>
  <si>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</si>
  <si>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</si>
  <si>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</si>
  <si>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</si>
  <si>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</si>
  <si>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</si>
  <si>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</si>
  <si>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</si>
  <si>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</si>
  <si>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</si>
  <si>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</si>
  <si>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</si>
  <si>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</si>
  <si>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</si>
  <si>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</si>
  <si>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</si>
  <si>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</si>
  <si>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</si>
  <si>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</si>
  <si>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</si>
  <si>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</si>
  <si>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</si>
  <si>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</si>
  <si>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</si>
  <si>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</si>
  <si>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</si>
  <si>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</si>
  <si>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</si>
  <si>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</si>
  <si>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</si>
  <si>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</si>
  <si>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</si>
  <si>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</si>
  <si>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</si>
  <si>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</si>
  <si>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</si>
  <si>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</si>
  <si>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</si>
  <si>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</si>
  <si>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</si>
  <si>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</si>
  <si>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</si>
  <si>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</si>
  <si>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</si>
  <si>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</si>
  <si>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</si>
  <si>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</si>
  <si>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</si>
  <si>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</si>
  <si>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</si>
  <si>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</si>
  <si>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</si>
  <si>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</si>
  <si>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</si>
  <si>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</si>
  <si>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</si>
  <si>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</si>
  <si>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</si>
  <si>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</si>
  <si>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</si>
  <si>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</si>
  <si>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</si>
  <si>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</si>
  <si>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</si>
  <si>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</si>
  <si>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</si>
  <si>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</si>
  <si>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</si>
  <si>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</si>
  <si>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</si>
  <si>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</si>
  <si>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</si>
  <si>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</si>
  <si>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</si>
  <si>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</si>
  <si>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</si>
  <si>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</si>
  <si>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</si>
  <si>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</si>
  <si>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</si>
  <si>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</si>
  <si>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</si>
  <si>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</si>
  <si>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</si>
  <si>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</si>
  <si>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</si>
  <si>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</si>
  <si>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</si>
  <si>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</si>
  <si>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</si>
  <si>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</si>
  <si>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</si>
  <si>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</si>
  <si>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</si>
  <si>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</si>
  <si>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</si>
  <si>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</si>
  <si>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</si>
  <si>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</si>
  <si>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</si>
  <si>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</si>
  <si>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</si>
  <si>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</si>
  <si>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</si>
  <si>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</si>
  <si>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</si>
  <si>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</si>
  <si>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</si>
  <si>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</si>
  <si>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</si>
  <si>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</si>
  <si>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</si>
  <si>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</si>
  <si>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</si>
  <si>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</si>
  <si>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</si>
  <si>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</si>
  <si>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</si>
  <si>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</si>
  <si>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</si>
  <si>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</si>
  <si>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</si>
  <si>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</si>
  <si>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</si>
  <si>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</si>
  <si>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</si>
  <si>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</si>
  <si>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</si>
  <si>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</si>
  <si>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</si>
  <si>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</si>
  <si>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</si>
  <si>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</si>
  <si>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</si>
  <si>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</si>
  <si>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</si>
  <si>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</si>
  <si>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</si>
  <si>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</si>
  <si>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</si>
  <si>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</si>
  <si>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</si>
  <si>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</si>
  <si>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</si>
  <si>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</si>
  <si>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</si>
  <si>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</si>
  <si>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</si>
  <si>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</si>
  <si>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</si>
  <si>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</si>
  <si>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</si>
  <si>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</si>
  <si>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</si>
  <si>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</si>
  <si>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</si>
  <si>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</si>
  <si>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</si>
  <si>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</si>
  <si>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</si>
  <si>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</si>
  <si>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</si>
  <si>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</si>
  <si>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</si>
  <si>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</si>
  <si>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</si>
  <si>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</si>
  <si>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</si>
  <si>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</si>
  <si>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</si>
  <si>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</si>
  <si>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</si>
  <si>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</si>
  <si>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</si>
  <si>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</si>
  <si>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</si>
  <si>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</si>
  <si>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</si>
  <si>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</si>
  <si>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</si>
  <si>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</si>
  <si>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</si>
  <si>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</si>
  <si>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</si>
  <si>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</si>
  <si>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</si>
  <si>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</si>
  <si>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</si>
  <si>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</si>
  <si>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</si>
  <si>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</si>
  <si>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</si>
  <si>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</si>
  <si>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</si>
  <si>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</si>
  <si>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</si>
  <si>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</si>
  <si>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</si>
  <si>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</si>
  <si>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</si>
  <si>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</si>
  <si>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</si>
  <si>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</si>
  <si>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</si>
  <si>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</si>
  <si>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</si>
  <si>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</si>
  <si>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</si>
  <si>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</si>
  <si>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</si>
  <si>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</si>
  <si>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</si>
  <si>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</si>
  <si>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</si>
  <si>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</si>
  <si>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</si>
  <si>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</si>
  <si>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</si>
  <si>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</si>
  <si>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</si>
  <si>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</si>
  <si>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</si>
  <si>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</si>
  <si>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</si>
  <si>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</si>
  <si>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</si>
  <si>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</si>
  <si>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</si>
  <si>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</si>
  <si>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</si>
  <si>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</si>
  <si>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</si>
  <si>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</si>
  <si>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</si>
  <si>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</si>
  <si>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</si>
  <si>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</si>
  <si>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</si>
  <si>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</si>
  <si>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</si>
  <si>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</si>
  <si>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</si>
  <si>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</si>
  <si>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</si>
  <si>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</si>
  <si>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</si>
  <si>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</si>
  <si>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</si>
  <si>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</si>
  <si>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</si>
  <si>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</si>
  <si>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</si>
  <si>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</si>
  <si>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</si>
  <si>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</si>
  <si>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</si>
  <si>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</si>
  <si>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</si>
  <si>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</si>
  <si>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</si>
  <si>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</si>
  <si>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</si>
  <si>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</si>
  <si>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</si>
  <si>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</si>
  <si>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</si>
  <si>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</si>
  <si>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</si>
  <si>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</si>
  <si>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</si>
  <si>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</si>
  <si>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</si>
  <si>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</si>
  <si>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</si>
  <si>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</si>
  <si>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</si>
  <si>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</si>
  <si>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</si>
  <si>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</si>
  <si>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</si>
  <si>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</si>
  <si>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</si>
  <si>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</si>
  <si>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</si>
  <si>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</si>
  <si>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</si>
  <si>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</si>
  <si>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</si>
  <si>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</si>
  <si>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</si>
  <si>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</si>
  <si>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</si>
  <si>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</si>
  <si>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</si>
  <si>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</si>
  <si>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</si>
  <si>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</si>
  <si>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</si>
  <si>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</si>
  <si>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</si>
  <si>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</si>
  <si>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</si>
  <si>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</si>
  <si>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</si>
  <si>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</si>
  <si>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</si>
  <si>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</si>
  <si>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</si>
  <si>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</si>
  <si>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</si>
  <si>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</si>
  <si>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</si>
  <si>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</si>
  <si>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</si>
  <si>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</si>
  <si>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</si>
  <si>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</si>
  <si>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</si>
  <si>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</si>
  <si>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</si>
  <si>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</si>
  <si>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</si>
  <si>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</si>
  <si>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</si>
  <si>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</si>
  <si>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</si>
  <si>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</si>
  <si>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</si>
  <si>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</si>
  <si>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</si>
  <si>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</si>
  <si>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</si>
  <si>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</si>
  <si>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</si>
  <si>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</si>
  <si>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</si>
  <si>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</si>
  <si>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</si>
  <si>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</si>
  <si>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</si>
  <si>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</si>
  <si>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</si>
  <si>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</si>
  <si>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</si>
  <si>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</si>
  <si>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</si>
  <si>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</si>
  <si>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</si>
  <si>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</si>
  <si>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</si>
  <si>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</si>
  <si>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</si>
  <si>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</si>
  <si>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</si>
  <si>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</si>
  <si>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</si>
  <si>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</si>
  <si>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</si>
  <si>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</si>
  <si>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</si>
  <si>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</si>
  <si>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</si>
  <si>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</si>
  <si>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</si>
  <si>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</si>
  <si>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</si>
  <si>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</si>
  <si>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</si>
  <si>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</si>
  <si>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</si>
  <si>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</si>
  <si>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</si>
  <si>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</si>
  <si>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</si>
  <si>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</si>
  <si>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</si>
  <si>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</si>
  <si>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</si>
  <si>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</si>
  <si>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</si>
  <si>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</si>
  <si>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</si>
  <si>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</si>
  <si>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</si>
  <si>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</si>
  <si>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</si>
  <si>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</si>
  <si>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</si>
  <si>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</si>
  <si>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</si>
  <si>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</si>
  <si>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</si>
  <si>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</si>
  <si>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</si>
  <si>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</si>
  <si>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</si>
  <si>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</si>
  <si>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</si>
  <si>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</si>
  <si>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</si>
  <si>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</si>
  <si>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</si>
  <si>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</si>
  <si>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</si>
  <si>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</si>
  <si>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</si>
  <si>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</si>
  <si>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</si>
  <si>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</si>
  <si>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</si>
  <si>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</si>
  <si>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</si>
  <si>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</si>
  <si>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</si>
  <si>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</si>
  <si>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</si>
  <si>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</si>
  <si>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</si>
  <si>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</si>
  <si>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</si>
  <si>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</si>
  <si>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</si>
  <si>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</si>
  <si>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</si>
  <si>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</si>
  <si>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</si>
  <si>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</si>
  <si>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</si>
  <si>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</si>
  <si>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</si>
  <si>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</si>
  <si>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</si>
  <si>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</si>
  <si>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</si>
  <si>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</si>
  <si>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</si>
  <si>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</si>
  <si>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</si>
  <si>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</si>
  <si>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</si>
  <si>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</si>
  <si>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</si>
  <si>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</si>
  <si>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</si>
  <si>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</si>
  <si>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</si>
  <si>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</si>
  <si>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</si>
  <si>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</si>
  <si>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</si>
  <si>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</si>
  <si>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</si>
  <si>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</si>
  <si>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</si>
  <si>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</si>
  <si>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</si>
  <si>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</si>
  <si>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</si>
  <si>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</si>
  <si>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</si>
  <si>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</si>
  <si>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</si>
  <si>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</si>
  <si>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</si>
  <si>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</si>
  <si>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</si>
  <si>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</si>
  <si>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</si>
  <si>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</si>
  <si>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</si>
  <si>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</si>
  <si>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</si>
  <si>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</si>
  <si>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</si>
  <si>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</si>
  <si>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</si>
  <si>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</si>
  <si>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</si>
  <si>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</si>
  <si>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</si>
  <si>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</si>
  <si>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</si>
  <si>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</si>
  <si>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</si>
  <si>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</si>
  <si>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</si>
  <si>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</si>
  <si>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</si>
  <si>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</si>
  <si>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</si>
  <si>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</si>
  <si>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</si>
  <si>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</si>
  <si>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</si>
  <si>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</si>
  <si>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</si>
  <si>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</si>
  <si>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</si>
  <si>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</si>
  <si>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</si>
  <si>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</si>
  <si>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</si>
  <si>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</si>
  <si>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</si>
  <si>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</si>
  <si>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</si>
  <si>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</si>
  <si>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</si>
  <si>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</si>
  <si>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</si>
  <si>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</si>
  <si>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</si>
  <si>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</si>
  <si>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</si>
  <si>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</si>
  <si>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</si>
  <si>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</si>
  <si>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</si>
  <si>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</si>
  <si>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</si>
  <si>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</si>
  <si>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</si>
  <si>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</si>
  <si>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</si>
  <si>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</si>
  <si>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</si>
  <si>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</si>
  <si>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</si>
  <si>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</si>
  <si>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</si>
  <si>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</si>
  <si>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</si>
  <si>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</si>
  <si>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</si>
  <si>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</si>
  <si>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</si>
  <si>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</si>
  <si>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</si>
  <si>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</si>
  <si>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</si>
  <si>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</si>
  <si>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</si>
  <si>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</si>
  <si>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</si>
  <si>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</si>
  <si>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</si>
  <si>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</si>
  <si>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</si>
  <si>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</si>
  <si>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</si>
  <si>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</si>
  <si>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</si>
  <si>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</si>
  <si>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</si>
  <si>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</si>
  <si>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</si>
  <si>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</si>
  <si>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</si>
  <si>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</si>
  <si>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</si>
  <si>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</si>
  <si>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</si>
  <si>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</si>
  <si>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</si>
  <si>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</si>
  <si>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</si>
  <si>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</si>
  <si>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</si>
  <si>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</si>
  <si>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</si>
  <si>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</si>
  <si>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</si>
  <si>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</si>
  <si>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</si>
  <si>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</si>
  <si>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</si>
  <si>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</si>
  <si>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</si>
  <si>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</si>
  <si>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</si>
  <si>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</si>
  <si>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</si>
  <si>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</si>
  <si>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</si>
  <si>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</si>
  <si>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</si>
  <si>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</si>
  <si>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</si>
  <si>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</si>
  <si>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</si>
  <si>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</si>
  <si>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</si>
  <si>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</si>
  <si>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</si>
  <si>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</si>
  <si>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</si>
  <si>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</si>
  <si>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</si>
  <si>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</si>
  <si>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</si>
  <si>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</si>
  <si>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</si>
  <si>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</si>
  <si>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</si>
  <si>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</si>
  <si>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</si>
  <si>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</si>
  <si>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</si>
  <si>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</si>
  <si>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</si>
  <si>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</si>
  <si>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</si>
  <si>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</si>
  <si>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</si>
  <si>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</si>
  <si>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</si>
  <si>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</si>
  <si>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</si>
  <si>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</si>
  <si>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</si>
  <si>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</si>
  <si>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</si>
  <si>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</si>
  <si>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</si>
  <si>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</si>
  <si>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</si>
  <si>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</si>
  <si>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</si>
  <si>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</si>
  <si>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</si>
  <si>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</si>
  <si>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</si>
  <si>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</si>
  <si>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</si>
  <si>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</si>
  <si>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</si>
  <si>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</si>
  <si>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</si>
  <si>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</si>
  <si>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</si>
  <si>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</si>
  <si>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</si>
  <si>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</si>
  <si>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</si>
  <si>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</si>
  <si>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</si>
  <si>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</si>
  <si>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</si>
  <si>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</si>
  <si>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</si>
  <si>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</si>
  <si>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</si>
  <si>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</si>
  <si>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</si>
  <si>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</si>
  <si>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</si>
  <si>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</si>
  <si>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</si>
  <si>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</si>
  <si>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</si>
  <si>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</si>
  <si>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</si>
  <si>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</si>
  <si>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</si>
  <si>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</si>
  <si>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</si>
  <si>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</si>
  <si>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</si>
  <si>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</si>
  <si>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</si>
  <si>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</si>
  <si>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</si>
  <si>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</si>
  <si>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</si>
  <si>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</si>
  <si>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</si>
  <si>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</si>
  <si>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</si>
  <si>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</si>
  <si>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</si>
  <si>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</si>
  <si>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</si>
  <si>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</si>
  <si>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</si>
  <si>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</si>
  <si>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</si>
  <si>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</si>
  <si>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</si>
  <si>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</si>
  <si>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</si>
  <si>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</si>
  <si>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</si>
  <si>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</si>
  <si>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</si>
  <si>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</si>
  <si>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</si>
  <si>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</si>
  <si>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</si>
  <si>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</si>
  <si>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</si>
  <si>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</si>
  <si>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</si>
  <si>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</si>
  <si>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</si>
  <si>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</si>
  <si>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</si>
  <si>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</si>
  <si>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</si>
  <si>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</si>
  <si>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</si>
  <si>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</si>
  <si>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</si>
  <si>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</si>
  <si>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</si>
  <si>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</si>
  <si>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</si>
  <si>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</si>
  <si>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</si>
  <si>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</si>
  <si>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</si>
  <si>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</si>
  <si>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</si>
  <si>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</si>
  <si>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</si>
  <si>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</si>
  <si>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</si>
  <si>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</si>
  <si>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</si>
  <si>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</si>
  <si>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</si>
  <si>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</si>
  <si>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</si>
  <si>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</si>
  <si>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</si>
  <si>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</si>
  <si>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</si>
  <si>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</si>
  <si>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</si>
  <si>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</si>
  <si>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</si>
  <si>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</si>
  <si>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</si>
  <si>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</si>
  <si>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</si>
  <si>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</si>
  <si>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</si>
  <si>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</si>
  <si>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</si>
  <si>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</si>
  <si>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</si>
  <si>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</si>
  <si>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</si>
  <si>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</si>
  <si>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</si>
  <si>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</si>
  <si>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</si>
  <si>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</si>
  <si>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</si>
  <si>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</si>
  <si>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</si>
  <si>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</si>
  <si>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</si>
  <si>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</si>
  <si>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</si>
  <si>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</si>
  <si>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</si>
  <si>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</si>
  <si>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</si>
  <si>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</si>
  <si>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</si>
  <si>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</si>
  <si>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</si>
  <si>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</si>
  <si>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</si>
  <si>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</si>
  <si>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</si>
  <si>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</si>
  <si>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</si>
  <si>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</si>
  <si>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</si>
  <si>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</si>
  <si>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</si>
  <si>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</si>
  <si>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</si>
  <si>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</si>
  <si>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</si>
  <si>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</si>
  <si>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</si>
  <si>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</si>
  <si>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</si>
  <si>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</si>
  <si>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</si>
  <si>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</si>
  <si>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</si>
  <si>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</si>
  <si>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</si>
  <si>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</si>
  <si>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</si>
  <si>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</si>
  <si>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</si>
  <si>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</si>
  <si>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</si>
  <si>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</si>
  <si>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</si>
  <si>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</si>
  <si>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</si>
  <si>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</si>
  <si>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</si>
  <si>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</si>
  <si>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</si>
  <si>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</si>
  <si>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</si>
  <si>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</si>
  <si>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</si>
  <si>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</si>
  <si>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</si>
  <si>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</si>
  <si>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</si>
  <si>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</si>
  <si>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</si>
  <si>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</si>
  <si>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</si>
  <si>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</si>
  <si>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</si>
  <si>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</si>
  <si>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</si>
  <si>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</si>
  <si>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</si>
  <si>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</si>
  <si>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</si>
  <si>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</si>
  <si>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</si>
  <si>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</si>
  <si>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</si>
  <si>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</si>
  <si>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</si>
  <si>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</si>
  <si>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</si>
  <si>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</si>
  <si>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</si>
  <si>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</si>
  <si>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</si>
  <si>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</si>
  <si>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</si>
  <si>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</si>
  <si>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</si>
  <si>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</si>
  <si>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</si>
  <si>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</si>
  <si>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</si>
  <si>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</si>
  <si>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</si>
  <si>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</si>
  <si>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</si>
  <si>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</si>
  <si>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</si>
  <si>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</si>
  <si>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</si>
  <si>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</si>
  <si>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</si>
  <si>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</si>
  <si>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</si>
  <si>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</si>
  <si>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</si>
  <si>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</si>
  <si>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</si>
  <si>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</si>
  <si>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</si>
  <si>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</si>
  <si>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</si>
  <si>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</si>
  <si>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</si>
  <si>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</si>
  <si>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</si>
  <si>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</si>
  <si>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</si>
  <si>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</si>
  <si>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</si>
  <si>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</si>
  <si>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</si>
  <si>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</si>
  <si>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</si>
  <si>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</si>
  <si>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</si>
  <si>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</si>
  <si>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</si>
  <si>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</si>
  <si>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</si>
  <si>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</si>
  <si>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</si>
  <si>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</si>
  <si>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</si>
  <si>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</si>
  <si>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</si>
  <si>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</si>
  <si>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</si>
  <si>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</si>
  <si>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</si>
  <si>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</si>
  <si>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</si>
  <si>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</si>
  <si>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</si>
  <si>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</si>
  <si>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</si>
  <si>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</si>
  <si>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</si>
  <si>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</si>
  <si>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</si>
  <si>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</si>
  <si>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</si>
  <si>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</si>
  <si>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</si>
  <si>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</si>
  <si>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</si>
  <si>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</si>
  <si>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</si>
  <si>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</si>
  <si>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</si>
  <si>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</si>
  <si>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</si>
  <si>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</si>
  <si>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</si>
  <si>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</si>
  <si>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</si>
  <si>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</si>
  <si>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</si>
  <si>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</si>
  <si>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</si>
  <si>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</si>
  <si>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</si>
  <si>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</si>
  <si>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</si>
  <si>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</si>
  <si>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</si>
  <si>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</si>
  <si>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</si>
  <si>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</si>
  <si>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</si>
  <si>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</si>
  <si>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</si>
  <si>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</si>
  <si>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</si>
  <si>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</si>
  <si>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</si>
  <si>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</si>
  <si>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</si>
  <si>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</si>
  <si>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</si>
  <si>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</si>
  <si>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</si>
  <si>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</si>
  <si>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</si>
  <si>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</si>
  <si>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</si>
  <si>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</si>
  <si>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</si>
  <si>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</si>
  <si>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</si>
  <si>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</si>
  <si>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</si>
  <si>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</si>
  <si>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</si>
  <si>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</si>
  <si>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</si>
  <si>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</si>
  <si>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</si>
  <si>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</si>
  <si>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</si>
  <si>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</si>
  <si>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</si>
  <si>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</si>
  <si>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</si>
  <si>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</si>
  <si>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</si>
  <si>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</si>
  <si>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</si>
  <si>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</si>
  <si>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</si>
  <si>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</si>
  <si>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</si>
  <si>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</si>
  <si>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</si>
  <si>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</si>
  <si>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</si>
  <si>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</si>
  <si>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</si>
  <si>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</si>
  <si>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</si>
  <si>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</si>
  <si>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</si>
  <si>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</si>
  <si>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</si>
  <si>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</si>
  <si>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</si>
  <si>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</si>
  <si>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</si>
  <si>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</si>
  <si>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</si>
  <si>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</si>
  <si>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</si>
  <si>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</si>
  <si>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</si>
  <si>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</si>
  <si>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</si>
  <si>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</si>
  <si>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</si>
  <si>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</si>
  <si>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</si>
  <si>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</si>
  <si>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</si>
  <si>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</si>
  <si>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</si>
  <si>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</si>
  <si>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</si>
  <si>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</si>
  <si>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</si>
  <si>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</si>
  <si>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</si>
  <si>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</si>
  <si>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</si>
  <si>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</si>
  <si>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</si>
  <si>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</si>
  <si>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</si>
  <si>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</si>
  <si>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</si>
  <si>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</si>
  <si>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</si>
  <si>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</si>
  <si>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</si>
  <si>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</si>
  <si>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</si>
  <si>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</si>
  <si>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</si>
  <si>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</si>
  <si>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</si>
  <si>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</si>
  <si>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</si>
  <si>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</si>
  <si>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</si>
  <si>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</si>
  <si>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</si>
  <si>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</si>
  <si>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</si>
  <si>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</si>
  <si>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</si>
  <si>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</si>
  <si>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</si>
  <si>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</si>
  <si>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</si>
  <si>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</si>
  <si>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</si>
  <si>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</si>
  <si>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</si>
  <si>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</si>
  <si>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</si>
  <si>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</si>
  <si>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</si>
  <si>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</si>
  <si>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</si>
  <si>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</si>
  <si>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</si>
  <si>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</si>
  <si>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</si>
  <si>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</si>
  <si>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</si>
  <si>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</si>
  <si>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</si>
  <si>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</si>
  <si>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</si>
  <si>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</si>
  <si>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</si>
  <si>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</si>
  <si>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</si>
  <si>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</si>
  <si>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</si>
  <si>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</si>
  <si>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</si>
  <si>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</si>
  <si>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</si>
  <si>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</si>
  <si>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</si>
  <si>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</si>
  <si>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</si>
  <si>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</si>
  <si>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</si>
  <si>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</si>
  <si>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</si>
  <si>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</si>
  <si>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</si>
  <si>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</si>
  <si>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</si>
  <si>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</si>
  <si>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</si>
  <si>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</si>
  <si>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</si>
  <si>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</si>
  <si>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</si>
  <si>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</si>
  <si>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</si>
  <si>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</si>
  <si>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</si>
  <si>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</si>
  <si>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</si>
  <si>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</si>
  <si>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</si>
  <si>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</si>
  <si>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</si>
  <si>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</si>
  <si>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</si>
  <si>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</si>
  <si>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</si>
  <si>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</si>
  <si>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</si>
  <si>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</si>
  <si>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</si>
  <si>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</si>
  <si>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</si>
  <si>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</si>
  <si>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</si>
  <si>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</si>
  <si>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</si>
  <si>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</si>
  <si>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</si>
  <si>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</si>
  <si>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</si>
  <si>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</si>
  <si>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</si>
  <si>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</si>
  <si>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</si>
  <si>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</si>
  <si>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</si>
  <si>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</si>
  <si>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</si>
  <si>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</si>
  <si>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</si>
  <si>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</si>
  <si>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</si>
  <si>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</si>
  <si>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</si>
  <si>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</si>
  <si>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</si>
  <si>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</si>
  <si>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</si>
  <si>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</si>
  <si>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</si>
  <si>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</si>
  <si>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</si>
  <si>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</si>
  <si>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</si>
  <si>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</si>
  <si>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</si>
  <si>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</si>
  <si>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</si>
  <si>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</si>
  <si>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</si>
  <si>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</si>
  <si>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</si>
  <si>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</si>
  <si>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</si>
  <si>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</si>
  <si>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</si>
  <si>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</si>
  <si>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</si>
  <si>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</si>
  <si>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</si>
  <si>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</si>
  <si>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</si>
  <si>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</si>
  <si>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</si>
  <si>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</si>
  <si>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</si>
  <si>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</si>
  <si>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</si>
  <si>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</si>
  <si>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</si>
  <si>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</si>
  <si>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</si>
  <si>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</si>
  <si>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</si>
  <si>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</si>
  <si>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</si>
  <si>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</si>
  <si>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</si>
  <si>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</si>
  <si>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</si>
  <si>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</si>
  <si>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</si>
  <si>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</si>
  <si>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</si>
  <si>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</si>
  <si>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</si>
  <si>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</si>
  <si>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</si>
  <si>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</si>
  <si>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</si>
  <si>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</si>
  <si>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</si>
  <si>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</si>
  <si>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</si>
  <si>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</si>
  <si>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</si>
  <si>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</si>
  <si>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</si>
  <si>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</si>
  <si>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</si>
  <si>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</si>
  <si>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</si>
  <si>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</si>
  <si>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</si>
  <si>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</si>
  <si>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</si>
  <si>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</si>
  <si>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</si>
  <si>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</si>
  <si>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</si>
  <si>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</si>
  <si>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</si>
  <si>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</si>
  <si>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</si>
  <si>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</si>
  <si>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</si>
  <si>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</si>
  <si>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</si>
  <si>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</si>
  <si>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</si>
  <si>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</si>
  <si>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</si>
  <si>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</si>
  <si>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</si>
  <si>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</si>
  <si>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</si>
  <si>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</si>
  <si>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</si>
  <si>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</si>
  <si>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</si>
  <si>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</si>
  <si>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</si>
  <si>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</si>
  <si>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</si>
  <si>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</si>
  <si>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</si>
  <si>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</si>
  <si>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</si>
  <si>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</si>
  <si>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</si>
  <si>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</si>
  <si>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</si>
  <si>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</si>
  <si>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</si>
  <si>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</si>
  <si>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</si>
  <si>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</si>
  <si>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</si>
  <si>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</si>
  <si>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</si>
  <si>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</si>
  <si>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</si>
  <si>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</si>
  <si>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</si>
  <si>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</si>
  <si>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</si>
  <si>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</si>
  <si>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</si>
  <si>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</si>
  <si>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</si>
  <si>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</si>
  <si>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</si>
  <si>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</si>
  <si>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</si>
  <si>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</si>
  <si>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</si>
  <si>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</si>
  <si>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</si>
  <si>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</si>
  <si>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</si>
  <si>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</si>
  <si>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</si>
  <si>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</si>
  <si>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</si>
  <si>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</si>
  <si>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</si>
  <si>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</si>
  <si>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</si>
  <si>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</si>
  <si>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</si>
  <si>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</si>
  <si>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</si>
  <si>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</si>
  <si>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</si>
  <si>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</si>
  <si>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</si>
  <si>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</si>
  <si>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</si>
  <si>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</si>
  <si>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</si>
  <si>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</si>
  <si>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</si>
  <si>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</si>
  <si>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</si>
  <si>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</si>
  <si>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</si>
  <si>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</si>
  <si>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</si>
  <si>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</si>
  <si>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</si>
  <si>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</si>
  <si>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</si>
  <si>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</si>
  <si>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</si>
  <si>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</si>
  <si>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</si>
  <si>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</si>
  <si>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</si>
  <si>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</si>
  <si>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</si>
  <si>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</si>
  <si>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</si>
  <si>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</si>
  <si>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</si>
  <si>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</si>
  <si>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</si>
  <si>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</si>
  <si>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</si>
  <si>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</si>
  <si>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</si>
  <si>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</si>
  <si>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</si>
  <si>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</si>
  <si>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</si>
  <si>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</si>
  <si>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</si>
  <si>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</si>
  <si>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</si>
  <si>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</si>
  <si>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</si>
  <si>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</si>
  <si>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</si>
  <si>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</si>
  <si>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</si>
  <si>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</si>
  <si>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</si>
  <si>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</si>
  <si>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</si>
  <si>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</si>
  <si>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</si>
  <si>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</si>
  <si>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</si>
  <si>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</si>
  <si>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</si>
  <si>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</si>
  <si>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</si>
  <si>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</si>
  <si>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</si>
  <si>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</si>
  <si>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</si>
  <si>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</si>
  <si>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</si>
  <si>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</si>
  <si>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</si>
  <si>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</si>
  <si>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</si>
  <si>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</si>
  <si>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</si>
  <si>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</si>
  <si>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</si>
  <si>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</si>
  <si>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</si>
  <si>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</si>
  <si>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</si>
  <si>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</si>
  <si>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</si>
  <si>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</si>
  <si>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</si>
  <si>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</si>
  <si>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</si>
  <si>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</si>
  <si>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</si>
  <si>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</si>
  <si>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</si>
  <si>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</si>
  <si>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</si>
  <si>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</si>
  <si>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</si>
  <si>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</si>
  <si>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</si>
  <si>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</si>
  <si>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</si>
  <si>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</si>
  <si>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</si>
  <si>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</si>
  <si>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</si>
  <si>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</si>
  <si>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</si>
  <si>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</si>
  <si>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</si>
  <si>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</si>
  <si>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</si>
  <si>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</si>
  <si>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</si>
  <si>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</si>
  <si>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</si>
  <si>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</si>
  <si>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</si>
  <si>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</si>
  <si>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</si>
  <si>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</si>
  <si>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</si>
  <si>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</si>
  <si>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</si>
  <si>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</si>
  <si>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</si>
  <si>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</si>
  <si>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</si>
  <si>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</si>
  <si>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</si>
  <si>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</si>
  <si>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</si>
  <si>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</si>
  <si>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</si>
  <si>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</si>
  <si>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</si>
  <si>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</si>
  <si>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</si>
  <si>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</si>
  <si>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</si>
  <si>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</si>
  <si>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</si>
  <si>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</si>
  <si>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</si>
  <si>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</si>
  <si>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</si>
  <si>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</si>
  <si>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</si>
  <si>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</si>
  <si>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</si>
  <si>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</si>
  <si>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</si>
  <si>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</si>
  <si>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</si>
  <si>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</si>
  <si>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</si>
  <si>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</si>
  <si>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</si>
  <si>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</si>
  <si>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</si>
  <si>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</si>
  <si>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</si>
  <si>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</si>
  <si>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</si>
  <si>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</si>
  <si>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</si>
  <si>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</si>
  <si>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</si>
  <si>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</si>
  <si>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</si>
  <si>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</si>
  <si>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</si>
  <si>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</si>
  <si>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</si>
  <si>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</si>
  <si>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</si>
  <si>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</si>
  <si>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</si>
  <si>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</si>
  <si>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</si>
  <si>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</si>
  <si>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</si>
  <si>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</si>
  <si>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</si>
  <si>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</si>
  <si>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</si>
  <si>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</si>
  <si>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</si>
  <si>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</si>
  <si>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</si>
  <si>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</si>
  <si>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</si>
  <si>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</si>
  <si>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</si>
  <si>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</si>
  <si>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</si>
  <si>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</si>
  <si>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</si>
  <si>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</si>
  <si>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</si>
  <si>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</si>
  <si>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</si>
  <si>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</si>
  <si>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</si>
  <si>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</si>
  <si>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</si>
  <si>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</si>
  <si>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</si>
  <si>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</si>
  <si>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</si>
  <si>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</si>
  <si>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</si>
  <si>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</si>
  <si>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</si>
  <si>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</si>
  <si>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</si>
  <si>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</si>
  <si>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</si>
  <si>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</si>
  <si>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</si>
  <si>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</si>
  <si>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</si>
  <si>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</si>
  <si>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</si>
  <si>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</si>
  <si>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</si>
  <si>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</si>
  <si>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</si>
  <si>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</si>
  <si>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</si>
  <si>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</si>
  <si>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</si>
  <si>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</si>
  <si>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</si>
  <si>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</si>
  <si>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</si>
  <si>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</si>
  <si>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</si>
  <si>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</si>
  <si>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</si>
  <si>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</si>
  <si>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</si>
  <si>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</si>
  <si>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</si>
  <si>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</si>
  <si>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</si>
  <si>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</si>
  <si>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</si>
  <si>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</si>
  <si>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</si>
  <si>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</si>
  <si>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</si>
  <si>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</si>
  <si>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</si>
  <si>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</si>
  <si>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</si>
  <si>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</si>
  <si>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</si>
  <si>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</si>
  <si>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</si>
  <si>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</si>
  <si>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</si>
  <si>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</si>
  <si>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</si>
  <si>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</si>
  <si>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</si>
  <si>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</si>
  <si>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</si>
  <si>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</si>
  <si>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</si>
  <si>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</si>
  <si>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</si>
  <si>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</si>
  <si>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</si>
  <si>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</si>
  <si>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</si>
  <si>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</si>
  <si>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</si>
  <si>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</si>
  <si>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</si>
  <si>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</si>
  <si>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</si>
  <si>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</si>
  <si>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</si>
  <si>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</si>
  <si>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</si>
  <si>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</si>
  <si>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</si>
  <si>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</si>
  <si>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</si>
  <si>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</si>
  <si>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</si>
  <si>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</si>
  <si>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</si>
  <si>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</si>
  <si>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</si>
  <si>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</si>
  <si>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</si>
  <si>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</si>
  <si>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</si>
  <si>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</si>
  <si>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</si>
  <si>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</si>
  <si>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</si>
  <si>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</si>
  <si>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</si>
  <si>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</si>
  <si>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</si>
  <si>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</si>
  <si>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</si>
  <si>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</si>
  <si>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</si>
  <si>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</si>
  <si>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</si>
  <si>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</si>
  <si>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</si>
  <si>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</si>
  <si>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</si>
  <si>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</si>
  <si>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</si>
  <si>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</si>
  <si>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</si>
  <si>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</si>
  <si>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</si>
  <si>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</si>
  <si>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</si>
  <si>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</si>
  <si>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</si>
  <si>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</si>
  <si>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</si>
  <si>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</si>
  <si>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</si>
  <si>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</si>
  <si>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</si>
  <si>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</si>
  <si>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</si>
  <si>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</si>
  <si>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</si>
  <si>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</si>
  <si>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</si>
  <si>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</si>
  <si>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</si>
  <si>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</si>
  <si>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</si>
  <si>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</si>
  <si>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</si>
  <si>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</si>
  <si>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</si>
  <si>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</si>
  <si>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</si>
  <si>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</si>
  <si>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</si>
  <si>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</si>
  <si>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</si>
  <si>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</si>
  <si>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</si>
  <si>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</si>
  <si>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</si>
  <si>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</si>
  <si>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</si>
  <si>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</si>
  <si>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</si>
  <si>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</si>
  <si>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</si>
  <si>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</si>
  <si>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</si>
  <si>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</si>
  <si>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</si>
  <si>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</si>
  <si>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</si>
  <si>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</si>
  <si>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</si>
  <si>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</si>
  <si>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</si>
  <si>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</si>
  <si>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</si>
  <si>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</si>
  <si>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</si>
  <si>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</si>
  <si>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</si>
  <si>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</si>
  <si>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</si>
  <si>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</si>
  <si>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</si>
  <si>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</si>
  <si>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</si>
  <si>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</si>
  <si>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</si>
  <si>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</si>
  <si>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</si>
  <si>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</si>
  <si>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</si>
  <si>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</si>
  <si>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</si>
  <si>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</si>
  <si>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</si>
  <si>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</si>
  <si>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</si>
  <si>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</si>
  <si>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</si>
  <si>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</si>
  <si>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</si>
  <si>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</si>
  <si>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</si>
  <si>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</si>
  <si>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</si>
  <si>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</si>
  <si>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</si>
  <si>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</si>
  <si>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</si>
  <si>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</si>
  <si>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</si>
  <si>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</si>
  <si>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</si>
  <si>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</si>
  <si>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</si>
  <si>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</si>
  <si>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</si>
  <si>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</si>
  <si>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</si>
  <si>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</si>
  <si>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</si>
  <si>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</si>
  <si>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</si>
  <si>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</si>
  <si>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</si>
  <si>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</si>
  <si>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</si>
  <si>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</si>
  <si>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</si>
  <si>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</si>
  <si>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</si>
  <si>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</si>
  <si>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</si>
  <si>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</si>
  <si>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</si>
  <si>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</si>
  <si>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</si>
  <si>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</si>
  <si>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</si>
  <si>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</si>
  <si>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</si>
  <si>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</si>
  <si>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</si>
  <si>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</si>
  <si>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</si>
  <si>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</si>
  <si>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</si>
  <si>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</si>
  <si>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</si>
  <si>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</si>
  <si>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</si>
  <si>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</si>
  <si>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</si>
  <si>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</si>
  <si>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</si>
  <si>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</si>
  <si>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</si>
  <si>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</si>
  <si>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</si>
  <si>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</si>
  <si>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</si>
  <si>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</si>
  <si>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</si>
  <si>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</si>
  <si>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</si>
  <si>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</si>
  <si>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</si>
  <si>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</si>
  <si>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</si>
  <si>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</si>
  <si>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</si>
  <si>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</si>
  <si>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</si>
  <si>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</si>
  <si>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</si>
  <si>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</si>
  <si>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</si>
  <si>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</si>
  <si>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</si>
  <si>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</si>
  <si>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</si>
  <si>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</si>
  <si>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</si>
  <si>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</si>
  <si>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</si>
  <si>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</si>
  <si>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</si>
  <si>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</si>
  <si>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</si>
  <si>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</si>
  <si>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</si>
  <si>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</si>
  <si>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</si>
  <si>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</si>
  <si>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</si>
  <si>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</si>
  <si>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</si>
  <si>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</si>
  <si>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</si>
  <si>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</si>
  <si>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</si>
  <si>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</si>
  <si>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</si>
  <si>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</si>
  <si>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</si>
  <si>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</si>
  <si>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</si>
  <si>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</si>
  <si>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</si>
  <si>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</si>
  <si>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</si>
  <si>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</si>
  <si>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</si>
  <si>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</si>
  <si>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</si>
  <si>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</si>
  <si>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</si>
  <si>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</si>
  <si>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</si>
  <si>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</si>
  <si>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</si>
  <si>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</si>
  <si>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</si>
  <si>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</si>
  <si>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</si>
  <si>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</si>
  <si>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</si>
  <si>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</si>
  <si>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</si>
  <si>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</si>
  <si>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</si>
  <si>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</si>
  <si>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</si>
  <si>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</si>
  <si>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</si>
  <si>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</si>
  <si>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</si>
  <si>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</si>
  <si>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</si>
  <si>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</si>
  <si>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</si>
  <si>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</si>
  <si>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</si>
  <si>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</si>
  <si>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</si>
  <si>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</si>
  <si>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</si>
  <si>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</si>
  <si>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</si>
  <si>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</si>
  <si>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</si>
  <si>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</si>
  <si>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</si>
  <si>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</si>
  <si>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</si>
  <si>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</si>
  <si>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</si>
  <si>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</si>
  <si>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</si>
  <si>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</si>
  <si>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</si>
  <si>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</si>
  <si>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</si>
  <si>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</si>
  <si>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</si>
  <si>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</si>
  <si>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</si>
  <si>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</si>
  <si>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</si>
  <si>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</si>
  <si>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</si>
  <si>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</si>
  <si>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</si>
  <si>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</si>
  <si>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</si>
  <si>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</si>
  <si>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</si>
  <si>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</si>
  <si>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</si>
  <si>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</si>
  <si>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</si>
  <si>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</si>
  <si>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</si>
  <si>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</si>
  <si>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</si>
  <si>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</si>
  <si>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</si>
  <si>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</si>
  <si>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</si>
  <si>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</si>
  <si>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</si>
  <si>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</si>
  <si>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</si>
  <si>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</si>
  <si>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</si>
  <si>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</si>
  <si>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</si>
  <si>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</si>
  <si>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</si>
  <si>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</si>
  <si>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</si>
  <si>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</si>
  <si>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</si>
  <si>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</si>
  <si>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</si>
  <si>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</si>
  <si>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</si>
  <si>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</si>
  <si>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</si>
  <si>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</si>
  <si>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</si>
  <si>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</si>
  <si>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</si>
  <si>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</si>
  <si>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</si>
  <si>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</si>
  <si>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</si>
  <si>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</si>
  <si>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</si>
  <si>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</si>
  <si>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</si>
  <si>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</si>
  <si>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</si>
  <si>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</si>
  <si>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</si>
  <si>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</si>
  <si>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</si>
  <si>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</si>
  <si>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</si>
  <si>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</si>
  <si>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</si>
  <si>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</si>
  <si>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</si>
  <si>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</si>
  <si>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</si>
  <si>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</si>
  <si>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</si>
  <si>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</si>
  <si>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</si>
  <si>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</si>
  <si>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</si>
  <si>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</si>
  <si>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</si>
  <si>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</si>
  <si>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</si>
  <si>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</si>
  <si>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</si>
  <si>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</si>
  <si>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</si>
  <si>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</si>
  <si>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</si>
  <si>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</si>
  <si>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</si>
  <si>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</si>
  <si>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</si>
  <si>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</si>
  <si>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</si>
  <si>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</si>
  <si>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</si>
  <si>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</si>
  <si>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</si>
  <si>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</si>
  <si>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</si>
  <si>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</si>
  <si>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</si>
  <si>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</si>
  <si>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</si>
  <si>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</si>
  <si>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</si>
  <si>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</si>
  <si>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</si>
  <si>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</si>
  <si>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</si>
  <si>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</si>
  <si>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</si>
  <si>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</si>
  <si>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</si>
  <si>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</si>
  <si>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</si>
  <si>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</si>
  <si>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</si>
  <si>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</si>
  <si>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</si>
  <si>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</si>
  <si>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</si>
  <si>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</si>
  <si>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</si>
  <si>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</si>
  <si>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</si>
  <si>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</si>
  <si>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</si>
  <si>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</si>
  <si>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</si>
  <si>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</si>
  <si>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</si>
  <si>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</si>
  <si>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</si>
  <si>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</si>
  <si>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</si>
  <si>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</si>
  <si>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</si>
  <si>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</si>
  <si>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</si>
  <si>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</si>
  <si>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</si>
  <si>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</si>
  <si>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</si>
  <si>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</si>
  <si>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</si>
  <si>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</si>
  <si>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</si>
  <si>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</si>
  <si>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</si>
  <si>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</si>
  <si>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</si>
  <si>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</si>
  <si>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</si>
  <si>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</si>
  <si>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</si>
  <si>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</si>
  <si>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</si>
  <si>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</si>
  <si>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</si>
  <si>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</si>
  <si>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</si>
  <si>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</si>
  <si>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</si>
  <si>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</si>
  <si>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</si>
  <si>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</si>
  <si>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</si>
  <si>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</si>
  <si>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</si>
  <si>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</si>
  <si>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</si>
  <si>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</si>
  <si>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</si>
  <si>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</si>
  <si>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</si>
  <si>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</si>
  <si>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</si>
  <si>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</si>
  <si>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</si>
  <si>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</si>
  <si>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</si>
  <si>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</si>
  <si>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</si>
  <si>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</si>
  <si>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</si>
  <si>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</si>
  <si>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</si>
  <si>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</si>
  <si>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</si>
  <si>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</si>
  <si>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</si>
  <si>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</si>
  <si>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</si>
  <si>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</si>
  <si>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</si>
  <si>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</si>
  <si>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</si>
  <si>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</si>
  <si>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</si>
  <si>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</si>
  <si>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</si>
  <si>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</si>
  <si>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</si>
  <si>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</si>
  <si>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</si>
  <si>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</si>
  <si>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</si>
  <si>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</si>
  <si>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</si>
  <si>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</si>
  <si>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</si>
  <si>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</si>
  <si>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</si>
  <si>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</si>
  <si>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</si>
  <si>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</si>
  <si>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</si>
  <si>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</si>
  <si>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</si>
  <si>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</si>
  <si>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</si>
  <si>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</si>
  <si>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</si>
  <si>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</si>
  <si>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</si>
  <si>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</si>
  <si>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</si>
  <si>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</si>
  <si>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</si>
  <si>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</si>
  <si>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</si>
  <si>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</si>
  <si>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</si>
  <si>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</si>
  <si>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</si>
  <si>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</si>
  <si>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</si>
  <si>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</si>
  <si>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</si>
  <si>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</si>
  <si>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</si>
  <si>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</si>
  <si>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</si>
  <si>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</si>
  <si>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</si>
  <si>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</si>
  <si>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</si>
  <si>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</si>
  <si>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</si>
  <si>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</si>
  <si>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</si>
  <si>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</si>
  <si>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</si>
  <si>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</si>
  <si>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</si>
  <si>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</si>
  <si>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</si>
  <si>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</si>
  <si>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</si>
  <si>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</si>
  <si>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</si>
  <si>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</si>
  <si>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</si>
  <si>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</si>
  <si>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</si>
  <si>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</si>
  <si>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</si>
  <si>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</si>
  <si>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</si>
  <si>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</si>
  <si>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</si>
  <si>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</si>
  <si>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</si>
  <si>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</si>
  <si>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</si>
  <si>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</si>
  <si>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</si>
  <si>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</si>
  <si>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</si>
  <si>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</si>
  <si>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</si>
  <si>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</si>
  <si>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</si>
  <si>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</si>
  <si>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</si>
  <si>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</si>
  <si>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</si>
  <si>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</si>
  <si>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</si>
  <si>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</si>
  <si>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</si>
  <si>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</si>
  <si>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</si>
  <si>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</si>
  <si>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</si>
  <si>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</si>
  <si>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</si>
  <si>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</si>
  <si>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</si>
  <si>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</si>
  <si>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</si>
  <si>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</si>
  <si>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</si>
  <si>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</si>
  <si>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</si>
  <si>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</si>
  <si>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</si>
  <si>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</si>
  <si>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</si>
  <si>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</si>
  <si>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</si>
  <si>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</si>
  <si>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</si>
  <si>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</si>
  <si>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</si>
  <si>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</si>
  <si>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</si>
  <si>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</si>
  <si>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</si>
  <si>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</si>
  <si>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</si>
  <si>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</si>
  <si>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</si>
  <si>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</si>
  <si>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</si>
  <si>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</si>
  <si>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</si>
  <si>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</si>
  <si>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</si>
  <si>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</si>
  <si>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</si>
  <si>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</si>
  <si>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</si>
  <si>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</si>
  <si>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</si>
  <si>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</si>
  <si>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</si>
  <si>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</si>
  <si>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</si>
  <si>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</si>
  <si>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</si>
  <si>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</si>
  <si>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</si>
  <si>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</si>
  <si>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</si>
  <si>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</si>
  <si>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</si>
  <si>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</si>
  <si>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</si>
  <si>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</si>
  <si>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</si>
  <si>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</si>
  <si>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</si>
  <si>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</si>
  <si>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</si>
  <si>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</si>
  <si>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</si>
  <si>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</si>
  <si>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</si>
  <si>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</si>
  <si>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</si>
  <si>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</si>
  <si>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</si>
  <si>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</si>
  <si>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</si>
  <si>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</si>
  <si>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</si>
  <si>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</si>
  <si>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</si>
  <si>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</si>
  <si>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</si>
  <si>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</si>
  <si>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</si>
  <si>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</si>
  <si>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</si>
  <si>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</si>
  <si>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</si>
  <si>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</si>
  <si>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</si>
  <si>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</si>
  <si>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</si>
  <si>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</si>
  <si>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</si>
  <si>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</si>
  <si>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</si>
  <si>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</si>
  <si>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</si>
  <si>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</si>
  <si>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</si>
  <si>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</si>
  <si>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</si>
  <si>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</si>
  <si>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</si>
  <si>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</si>
  <si>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</si>
  <si>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</si>
  <si>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</si>
  <si>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</si>
  <si>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</si>
  <si>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</si>
  <si>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</si>
  <si>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</si>
  <si>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</si>
  <si>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</si>
  <si>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</si>
  <si>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</si>
  <si>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</si>
  <si>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</si>
  <si>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</si>
  <si>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</si>
  <si>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</si>
  <si>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</si>
  <si>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</si>
  <si>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</si>
  <si>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</si>
  <si>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</si>
  <si>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</si>
  <si>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</si>
  <si>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</si>
  <si>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</si>
  <si>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</si>
  <si>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</si>
  <si>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</si>
  <si>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</si>
  <si>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</si>
  <si>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</si>
  <si>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</si>
  <si>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</si>
  <si>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</si>
  <si>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</si>
  <si>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</si>
  <si>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</si>
  <si>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</si>
  <si>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</si>
  <si>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</si>
  <si>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</si>
  <si>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</si>
  <si>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</si>
  <si>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</si>
  <si>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</si>
  <si>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</si>
  <si>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</si>
  <si>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</si>
  <si>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</si>
  <si>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</si>
  <si>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</si>
  <si>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</si>
  <si>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</si>
  <si>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</si>
  <si>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</si>
  <si>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</si>
  <si>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</si>
  <si>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</si>
  <si>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</si>
  <si>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</si>
  <si>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</si>
  <si>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</si>
  <si>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</si>
  <si>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</si>
  <si>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</si>
  <si>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</si>
  <si>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</si>
  <si>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</si>
  <si>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</si>
  <si>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</si>
  <si>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</si>
  <si>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</si>
  <si>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</si>
  <si>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</si>
  <si>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</si>
  <si>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</si>
  <si>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</si>
  <si>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</si>
  <si>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</si>
  <si>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</si>
  <si>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</si>
  <si>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</si>
  <si>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</si>
  <si>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</si>
  <si>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</si>
  <si>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</si>
  <si>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</si>
  <si>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</si>
  <si>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</si>
  <si>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</si>
  <si>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</si>
  <si>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</si>
  <si>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</si>
  <si>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</si>
  <si>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</si>
  <si>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</si>
  <si>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</si>
  <si>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</si>
  <si>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</si>
  <si>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</si>
  <si>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</si>
  <si>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</si>
  <si>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</si>
  <si>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</si>
  <si>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</si>
  <si>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</si>
  <si>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</si>
  <si>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</si>
  <si>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</si>
  <si>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</si>
  <si>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</si>
  <si>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</si>
  <si>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</si>
  <si>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</si>
  <si>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</si>
  <si>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</si>
  <si>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</si>
  <si>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</si>
  <si>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</si>
  <si>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</si>
  <si>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</si>
  <si>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</si>
  <si>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</si>
  <si>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</si>
  <si>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</si>
  <si>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</si>
  <si>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</si>
  <si>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</si>
  <si>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</si>
  <si>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</si>
  <si>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</si>
  <si>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</si>
  <si>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</si>
  <si>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</si>
  <si>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</si>
  <si>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</si>
  <si>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</si>
  <si>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</si>
  <si>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</si>
  <si>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</si>
  <si>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</si>
  <si>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</si>
  <si>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</si>
  <si>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</si>
  <si>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</si>
  <si>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</si>
  <si>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</si>
  <si>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</si>
  <si>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</si>
  <si>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</si>
  <si>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</si>
  <si>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</si>
  <si>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</si>
  <si>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</si>
  <si>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</si>
  <si>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</si>
  <si>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</si>
  <si>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</si>
  <si>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</si>
  <si>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</si>
  <si>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</si>
  <si>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</si>
  <si>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</si>
  <si>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</si>
  <si>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</si>
  <si>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</si>
  <si>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</si>
  <si>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</si>
  <si>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</si>
  <si>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</si>
  <si>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</si>
  <si>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</si>
  <si>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</si>
  <si>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</si>
  <si>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</si>
  <si>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</si>
  <si>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</si>
  <si>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</si>
  <si>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</si>
  <si>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</si>
  <si>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</si>
  <si>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</si>
  <si>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</si>
  <si>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</si>
  <si>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</si>
  <si>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</si>
  <si>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</si>
  <si>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</si>
  <si>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</si>
  <si>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</si>
  <si>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</si>
  <si>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</si>
  <si>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</si>
  <si>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</si>
  <si>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</si>
  <si>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</si>
  <si>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</si>
  <si>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</si>
  <si>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</si>
  <si>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</si>
  <si>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</si>
  <si>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</si>
  <si>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</si>
  <si>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</si>
  <si>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</si>
  <si>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</si>
  <si>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</si>
  <si>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</si>
  <si>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</si>
  <si>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</si>
  <si>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</si>
  <si>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</si>
  <si>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</si>
  <si>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</si>
  <si>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</si>
  <si>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</si>
  <si>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</si>
  <si>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</si>
  <si>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</si>
  <si>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</si>
  <si>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</si>
  <si>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</si>
  <si>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</si>
  <si>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</si>
  <si>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</si>
  <si>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</si>
  <si>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</si>
  <si>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</si>
  <si>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</si>
  <si>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</si>
  <si>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</si>
  <si>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</si>
  <si>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</si>
  <si>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</si>
  <si>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</si>
  <si>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</si>
  <si>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</si>
  <si>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</si>
  <si>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</si>
  <si>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</si>
  <si>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</si>
  <si>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</si>
  <si>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</si>
  <si>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</si>
  <si>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</si>
  <si>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</si>
  <si>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</si>
  <si>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</si>
  <si>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</si>
  <si>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</si>
  <si>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</si>
  <si>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</si>
  <si>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</si>
  <si>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</si>
  <si>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</si>
  <si>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</si>
  <si>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</si>
  <si>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</si>
  <si>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</si>
  <si>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</si>
  <si>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</si>
  <si>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</si>
  <si>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</si>
  <si>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</si>
  <si>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</si>
  <si>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</si>
  <si>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</si>
  <si>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</si>
  <si>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</si>
  <si>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</si>
  <si>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</si>
  <si>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</si>
  <si>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</si>
  <si>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</si>
  <si>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</si>
  <si>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</si>
  <si>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</si>
  <si>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</si>
  <si>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</si>
  <si>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</si>
  <si>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</si>
  <si>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</si>
  <si>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</si>
  <si>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</si>
  <si>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</si>
  <si>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</si>
  <si>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</si>
  <si>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</si>
  <si>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</si>
  <si>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</si>
  <si>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</si>
  <si>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</si>
  <si>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</si>
  <si>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</si>
  <si>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</si>
  <si>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</si>
  <si>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</si>
  <si>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</si>
  <si>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</si>
  <si>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</si>
  <si>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</si>
  <si>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</si>
  <si>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</si>
  <si>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</si>
  <si>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</si>
  <si>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</si>
  <si>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</si>
  <si>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</si>
  <si>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</si>
  <si>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</si>
  <si>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</si>
  <si>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</si>
  <si>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</si>
  <si>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</si>
  <si>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</si>
  <si>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</si>
  <si>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</si>
  <si>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</si>
  <si>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</si>
  <si>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</si>
  <si>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</si>
  <si>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</si>
  <si>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</si>
  <si>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</si>
  <si>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</si>
  <si>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</si>
  <si>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</si>
  <si>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</si>
  <si>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</si>
  <si>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</si>
  <si>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</si>
  <si>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</si>
  <si>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</si>
  <si>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</si>
  <si>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</si>
  <si>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</si>
  <si>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</si>
  <si>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</si>
  <si>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</si>
  <si>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</si>
  <si>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</si>
  <si>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</si>
  <si>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</si>
  <si>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</si>
  <si>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</si>
  <si>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</si>
  <si>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</si>
  <si>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</si>
  <si>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</si>
  <si>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</si>
  <si>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</si>
  <si>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</si>
  <si>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</si>
  <si>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</si>
  <si>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</si>
  <si>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</si>
  <si>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</si>
  <si>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</si>
  <si>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</si>
  <si>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</si>
  <si>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</si>
  <si>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</si>
  <si>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</si>
  <si>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</si>
  <si>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</si>
  <si>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</si>
  <si>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</si>
  <si>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</si>
  <si>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</si>
  <si>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</si>
  <si>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</si>
  <si>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</si>
  <si>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</si>
  <si>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</si>
  <si>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</si>
  <si>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</si>
  <si>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</si>
  <si>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</si>
  <si>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</si>
  <si>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</si>
  <si>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</si>
  <si>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</si>
  <si>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</si>
  <si>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</si>
  <si>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</si>
  <si>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</si>
  <si>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</si>
  <si>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</si>
  <si>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</si>
  <si>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</si>
  <si>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</si>
  <si>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</si>
  <si>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</si>
  <si>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</si>
  <si>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</si>
  <si>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</si>
  <si>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</si>
  <si>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</si>
  <si>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</si>
  <si>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</si>
  <si>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</si>
  <si>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</si>
  <si>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</si>
  <si>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</si>
  <si>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</si>
  <si>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</si>
  <si>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</si>
  <si>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</si>
  <si>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</si>
  <si>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</si>
  <si>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</si>
  <si>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</si>
  <si>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</si>
  <si>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</si>
  <si>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</si>
  <si>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</si>
  <si>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</si>
  <si>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</si>
  <si>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</si>
  <si>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</si>
  <si>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</si>
  <si>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</si>
  <si>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</si>
  <si>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</si>
  <si>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</si>
  <si>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</si>
  <si>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</si>
  <si>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</si>
  <si>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</si>
  <si>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</si>
  <si>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</si>
  <si>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</si>
  <si>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</si>
  <si>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</si>
  <si>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</si>
  <si>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</si>
  <si>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</si>
  <si>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</si>
  <si>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</si>
  <si>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</si>
  <si>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</si>
  <si>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</si>
  <si>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</si>
  <si>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</si>
  <si>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</si>
  <si>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</si>
  <si>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</si>
  <si>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</si>
  <si>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</si>
  <si>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</si>
  <si>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</si>
  <si>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</si>
  <si>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</si>
  <si>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</si>
  <si>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</si>
  <si>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</si>
  <si>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</si>
  <si>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</si>
  <si>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</si>
  <si>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</si>
  <si>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</si>
  <si>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</si>
  <si>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</si>
  <si>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</si>
  <si>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</si>
  <si>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</si>
  <si>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</si>
  <si>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</si>
  <si>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</si>
  <si>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</si>
  <si>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</si>
  <si>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</si>
  <si>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</si>
  <si>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</si>
  <si>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</si>
  <si>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</si>
  <si>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</si>
  <si>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</si>
  <si>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</si>
  <si>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</si>
  <si>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</si>
  <si>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</si>
  <si>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</si>
  <si>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</si>
  <si>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</si>
  <si>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</si>
  <si>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</si>
  <si>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</si>
  <si>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</si>
  <si>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</si>
  <si>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</si>
  <si>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</si>
  <si>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</si>
  <si>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</si>
  <si>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</si>
  <si>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</si>
  <si>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</si>
  <si>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</si>
  <si>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</si>
  <si>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</si>
  <si>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</si>
  <si>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</si>
  <si>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</si>
  <si>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</si>
  <si>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</si>
  <si>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</si>
  <si>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</si>
  <si>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</si>
  <si>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</si>
  <si>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</si>
  <si>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</si>
  <si>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</si>
  <si>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</si>
  <si>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</si>
  <si>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</si>
  <si>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</si>
  <si>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</si>
  <si>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</si>
  <si>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</si>
  <si>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</si>
  <si>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</si>
  <si>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</si>
  <si>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</si>
  <si>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</si>
  <si>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</si>
  <si>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</si>
  <si>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</si>
  <si>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</si>
  <si>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</si>
  <si>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</si>
  <si>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</si>
  <si>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</si>
  <si>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</si>
  <si>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</si>
  <si>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</si>
  <si>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</si>
  <si>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</si>
  <si>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</si>
  <si>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</si>
  <si>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</si>
  <si>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</si>
  <si>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</si>
  <si>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</si>
  <si>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</si>
  <si>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</si>
  <si>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</si>
  <si>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</si>
  <si>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</si>
  <si>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</si>
  <si>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</si>
  <si>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</si>
  <si>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</si>
  <si>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</si>
  <si>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</si>
  <si>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</si>
  <si>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</si>
  <si>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</si>
  <si>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</si>
  <si>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</si>
  <si>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</si>
  <si>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</si>
  <si>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</si>
  <si>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</si>
  <si>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</si>
  <si>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</si>
  <si>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</si>
  <si>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</si>
  <si>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</si>
  <si>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</si>
  <si>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</si>
  <si>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</si>
  <si>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</si>
  <si>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</si>
  <si>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</si>
  <si>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</si>
  <si>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</si>
  <si>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</si>
  <si>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</si>
  <si>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</si>
  <si>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</si>
  <si>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</si>
  <si>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</si>
  <si>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</si>
  <si>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</si>
  <si>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</si>
  <si>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</si>
  <si>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</si>
  <si>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</si>
  <si>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</si>
  <si>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</si>
  <si>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</si>
  <si>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</si>
  <si>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</si>
  <si>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</si>
  <si>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</si>
  <si>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</si>
  <si>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</si>
  <si>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</si>
  <si>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</si>
  <si>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</si>
  <si>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</si>
  <si>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</si>
  <si>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</si>
  <si>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</si>
  <si>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</si>
  <si>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</si>
  <si>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</si>
  <si>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</si>
  <si>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</si>
  <si>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</si>
  <si>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</si>
  <si>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</si>
  <si>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</si>
  <si>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</si>
  <si>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</si>
  <si>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</si>
  <si>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</si>
  <si>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</si>
  <si>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</si>
  <si>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</si>
  <si>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</si>
  <si>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</si>
  <si>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</si>
  <si>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</si>
  <si>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</si>
  <si>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</si>
  <si>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</si>
  <si>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</si>
  <si>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</si>
  <si>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</si>
  <si>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</si>
  <si>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</si>
  <si>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</si>
  <si>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</si>
  <si>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</si>
  <si>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</si>
  <si>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</si>
  <si>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</si>
  <si>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</si>
  <si>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</si>
  <si>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</si>
  <si>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</si>
  <si>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</si>
  <si>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</si>
  <si>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</si>
  <si>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</si>
  <si>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</si>
  <si>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</si>
  <si>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</si>
  <si>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</si>
  <si>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</si>
  <si>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</si>
  <si>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</si>
  <si>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</si>
  <si>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</si>
  <si>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</si>
  <si>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</si>
  <si>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</si>
  <si>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</si>
  <si>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</si>
  <si>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</si>
  <si>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</si>
  <si>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</si>
  <si>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</si>
  <si>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</si>
  <si>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</si>
  <si>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</si>
  <si>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</si>
  <si>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</si>
  <si>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</si>
  <si>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</si>
  <si>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</si>
  <si>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</si>
  <si>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</si>
  <si>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</si>
  <si>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</si>
  <si>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</si>
  <si>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</si>
  <si>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</si>
  <si>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</si>
  <si>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</si>
  <si>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</si>
  <si>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</si>
  <si>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</si>
  <si>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</si>
  <si>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</si>
  <si>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</si>
  <si>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</si>
  <si>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</si>
  <si>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</si>
  <si>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</si>
  <si>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</si>
  <si>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</si>
  <si>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</si>
  <si>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</si>
  <si>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</si>
  <si>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</si>
  <si>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</si>
  <si>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</si>
  <si>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</si>
  <si>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</si>
  <si>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</si>
  <si>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</si>
  <si>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</si>
  <si>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</si>
  <si>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</si>
  <si>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</si>
  <si>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</si>
  <si>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</si>
  <si>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</si>
  <si>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</si>
  <si>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</si>
  <si>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</si>
  <si>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</si>
  <si>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</si>
  <si>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</si>
  <si>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</si>
  <si>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</si>
  <si>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</si>
  <si>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</si>
  <si>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</si>
  <si>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</si>
  <si>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</si>
  <si>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</si>
  <si>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</si>
  <si>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</si>
  <si>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</si>
  <si>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</si>
  <si>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</si>
  <si>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</si>
  <si>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</si>
  <si>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</si>
  <si>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</si>
  <si>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</si>
  <si>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</si>
  <si>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</si>
  <si>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</si>
  <si>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</si>
  <si>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</si>
  <si>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</si>
  <si>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</si>
  <si>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</si>
  <si>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</si>
  <si>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</si>
  <si>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</si>
  <si>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</si>
  <si>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</si>
  <si>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</si>
  <si>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</si>
  <si>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</si>
  <si>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</si>
  <si>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</si>
  <si>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</si>
  <si>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</si>
  <si>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</si>
  <si>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</si>
  <si>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</si>
  <si>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</si>
  <si>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</si>
  <si>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</si>
  <si>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</si>
  <si>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</si>
  <si>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</si>
  <si>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</si>
  <si>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</si>
  <si>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</si>
  <si>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</si>
  <si>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</si>
  <si>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</si>
  <si>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</si>
  <si>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</si>
  <si>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</si>
  <si>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</si>
  <si>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</si>
  <si>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</si>
  <si>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</si>
  <si>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</si>
  <si>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</si>
  <si>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</si>
  <si>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</si>
  <si>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</si>
  <si>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</si>
  <si>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</si>
  <si>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</si>
  <si>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</si>
  <si>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</si>
  <si>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</si>
  <si>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</si>
  <si>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</si>
  <si>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</si>
  <si>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</si>
  <si>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</si>
  <si>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</si>
  <si>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</si>
  <si>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</si>
  <si>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</si>
  <si>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</si>
  <si>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</si>
  <si>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</si>
  <si>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</si>
  <si>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</si>
  <si>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</si>
  <si>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</si>
  <si>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</si>
  <si>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</si>
  <si>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</si>
  <si>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</si>
  <si>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</si>
  <si>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</si>
  <si>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</si>
  <si>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</si>
  <si>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</si>
  <si>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</si>
  <si>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</si>
  <si>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</si>
  <si>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</si>
  <si>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</si>
  <si>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</si>
  <si>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</si>
  <si>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</si>
  <si>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</si>
  <si>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</si>
  <si>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</si>
  <si>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</si>
  <si>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</si>
  <si>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</si>
  <si>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</si>
  <si>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</si>
  <si>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</si>
  <si>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</si>
  <si>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</si>
  <si>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</si>
  <si>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</si>
  <si>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</si>
  <si>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</si>
  <si>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</si>
  <si>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</si>
  <si>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</si>
  <si>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</si>
  <si>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</si>
  <si>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</si>
  <si>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</si>
  <si>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</si>
  <si>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</si>
  <si>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</si>
  <si>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</si>
  <si>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</si>
  <si>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</si>
  <si>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</si>
  <si>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</si>
  <si>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</si>
  <si>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</si>
  <si>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</si>
  <si>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</si>
  <si>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</si>
  <si>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</si>
  <si>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</si>
  <si>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</si>
  <si>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</si>
  <si>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</si>
  <si>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</si>
  <si>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</si>
  <si>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</si>
  <si>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</si>
  <si>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</si>
  <si>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</si>
  <si>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</si>
  <si>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</si>
  <si>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</si>
  <si>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</si>
  <si>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</si>
  <si>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</si>
  <si>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</si>
  <si>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</si>
  <si>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</si>
  <si>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</si>
  <si>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</si>
  <si>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</si>
  <si>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</si>
  <si>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</si>
  <si>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</si>
  <si>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</si>
  <si>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</si>
  <si>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</si>
  <si>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</si>
  <si>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</si>
  <si>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</si>
  <si>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</si>
  <si>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</si>
  <si>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</si>
  <si>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</si>
  <si>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</si>
  <si>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</si>
  <si>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</si>
  <si>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</si>
  <si>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</si>
  <si>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</si>
  <si>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</si>
  <si>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</si>
  <si>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</si>
  <si>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</si>
  <si>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</si>
  <si>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</si>
  <si>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</si>
  <si>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</si>
  <si>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</si>
  <si>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</si>
  <si>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</si>
  <si>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</si>
  <si>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</si>
  <si>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</si>
  <si>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</si>
  <si>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</si>
  <si>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</si>
  <si>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</si>
  <si>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</si>
  <si>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</si>
  <si>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</si>
  <si>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</si>
  <si>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</si>
  <si>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</si>
  <si>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</si>
  <si>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</si>
  <si>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</si>
  <si>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</si>
  <si>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</si>
  <si>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</si>
  <si>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</si>
  <si>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</si>
  <si>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</si>
  <si>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</si>
  <si>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</si>
  <si>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</si>
  <si>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</si>
  <si>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</si>
  <si>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</si>
  <si>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</si>
  <si>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</si>
  <si>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</si>
  <si>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</si>
  <si>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</si>
  <si>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</si>
  <si>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</si>
  <si>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</si>
  <si>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</si>
  <si>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</si>
  <si>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</si>
  <si>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</si>
  <si>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</si>
  <si>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</si>
  <si>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</si>
  <si>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</si>
  <si>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</si>
  <si>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</si>
  <si>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</si>
  <si>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</si>
  <si>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</si>
  <si>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</si>
  <si>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</si>
  <si>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</si>
  <si>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</si>
  <si>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</si>
  <si>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</si>
  <si>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</si>
  <si>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</si>
  <si>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</si>
  <si>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</si>
  <si>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</si>
  <si>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</si>
  <si>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</si>
  <si>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</si>
  <si>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</si>
  <si>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</si>
  <si>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</si>
  <si>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</si>
  <si>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</si>
  <si>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</si>
  <si>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</si>
  <si>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</si>
  <si>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</si>
  <si>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</si>
  <si>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</si>
  <si>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</si>
  <si>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</si>
  <si>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</si>
  <si>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</si>
  <si>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</si>
  <si>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</si>
  <si>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</si>
  <si>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</si>
  <si>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</si>
  <si>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</si>
  <si>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</si>
  <si>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</si>
  <si>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</si>
  <si>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</si>
  <si>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</si>
  <si>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</si>
  <si>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</si>
  <si>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</si>
  <si>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</si>
  <si>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</si>
  <si>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</si>
  <si>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</si>
  <si>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</si>
  <si>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</si>
  <si>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</si>
  <si>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</si>
  <si>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</si>
  <si>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</si>
  <si>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</si>
  <si>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</si>
  <si>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</si>
  <si>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</si>
  <si>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</si>
  <si>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</si>
  <si>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</si>
  <si>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</si>
  <si>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</si>
  <si>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</si>
  <si>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</si>
  <si>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</si>
  <si>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</si>
  <si>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</si>
  <si>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</si>
  <si>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</si>
  <si>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</si>
  <si>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</si>
  <si>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</si>
  <si>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</si>
  <si>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</si>
  <si>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</si>
  <si>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</si>
  <si>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</si>
  <si>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</si>
  <si>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</si>
  <si>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</si>
  <si>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</si>
  <si>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</si>
  <si>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</si>
  <si>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</si>
  <si>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</si>
  <si>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</si>
  <si>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</si>
  <si>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</si>
  <si>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</si>
  <si>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</si>
  <si>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</si>
  <si>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</si>
  <si>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</si>
  <si>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</si>
  <si>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</si>
  <si>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</si>
  <si>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</si>
  <si>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</si>
  <si>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</si>
  <si>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</si>
  <si>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</si>
  <si>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</si>
  <si>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</si>
  <si>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</si>
  <si>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</si>
  <si>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</si>
  <si>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</si>
  <si>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</si>
  <si>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</si>
  <si>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</si>
  <si>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</si>
  <si>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</si>
  <si>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</si>
  <si>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</si>
  <si>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</si>
  <si>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</si>
  <si>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</si>
  <si>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</si>
  <si>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</si>
  <si>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</si>
  <si>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</si>
  <si>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</si>
  <si>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</si>
  <si>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</si>
  <si>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</si>
  <si>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</si>
  <si>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</si>
  <si>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</si>
  <si>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</si>
  <si>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</si>
  <si>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</si>
  <si>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</si>
  <si>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</si>
  <si>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</si>
  <si>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</si>
  <si>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</si>
  <si>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</si>
  <si>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</si>
  <si>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</si>
  <si>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</si>
  <si>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</si>
  <si>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</si>
  <si>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</si>
  <si>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</si>
  <si>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</si>
  <si>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</si>
  <si>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</si>
  <si>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</si>
  <si>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</si>
  <si>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</si>
  <si>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</si>
  <si>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</si>
  <si>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</si>
  <si>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</si>
  <si>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</si>
  <si>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</si>
  <si>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</si>
  <si>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</si>
  <si>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</si>
  <si>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</si>
  <si>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</si>
  <si>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</si>
  <si>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</si>
  <si>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</si>
  <si>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</si>
  <si>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</si>
  <si>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</si>
  <si>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</si>
  <si>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</si>
  <si>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</si>
  <si>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</si>
  <si>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</si>
  <si>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</si>
  <si>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</si>
  <si>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</si>
  <si>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</si>
  <si>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</si>
  <si>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</si>
  <si>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</si>
  <si>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</si>
  <si>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</si>
  <si>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</si>
  <si>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</si>
  <si>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</si>
  <si>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</si>
  <si>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</si>
  <si>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</si>
  <si>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</si>
  <si>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</si>
  <si>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</si>
  <si>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</si>
  <si>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</si>
  <si>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</si>
  <si>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</si>
  <si>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</si>
  <si>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</si>
  <si>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</si>
  <si>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</si>
  <si>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</si>
  <si>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</si>
  <si>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</si>
  <si>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</si>
  <si>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</si>
  <si>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</si>
  <si>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</si>
  <si>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</si>
  <si>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</si>
  <si>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</si>
  <si>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</si>
  <si>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</si>
  <si>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</si>
  <si>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</si>
  <si>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</si>
  <si>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</si>
  <si>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</si>
  <si>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</si>
  <si>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</si>
  <si>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</si>
  <si>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</si>
  <si>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</si>
  <si>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</si>
  <si>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</si>
  <si>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</si>
  <si>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</si>
  <si>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</si>
  <si>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</si>
  <si>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</si>
  <si>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</si>
  <si>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</si>
  <si>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</si>
  <si>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</si>
  <si>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</si>
  <si>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</si>
  <si>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</si>
  <si>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</si>
  <si>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</si>
  <si>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</si>
  <si>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</si>
  <si>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</si>
  <si>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</si>
  <si>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</si>
  <si>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</si>
  <si>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</si>
  <si>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</si>
  <si>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</si>
  <si>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</si>
  <si>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</si>
  <si>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</si>
  <si>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</si>
  <si>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</si>
  <si>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</si>
  <si>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</si>
  <si>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</si>
  <si>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</si>
  <si>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</si>
  <si>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</si>
  <si>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</si>
  <si>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</si>
  <si>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</si>
  <si>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</si>
  <si>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</si>
  <si>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</si>
  <si>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</si>
  <si>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</si>
  <si>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</si>
  <si>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</si>
  <si>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</si>
  <si>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</si>
  <si>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</si>
  <si>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</si>
  <si>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</si>
  <si>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</si>
  <si>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</si>
  <si>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</si>
  <si>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</si>
  <si>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</si>
  <si>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</si>
  <si>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</si>
  <si>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</si>
  <si>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</si>
  <si>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</si>
  <si>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</si>
  <si>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</si>
  <si>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</si>
  <si>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</si>
  <si>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</si>
  <si>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</si>
  <si>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</si>
  <si>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</si>
  <si>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</si>
  <si>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</si>
  <si>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</si>
  <si>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</si>
  <si>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</si>
  <si>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</si>
  <si>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</si>
  <si>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</si>
  <si>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</si>
  <si>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</si>
  <si>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</si>
  <si>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</si>
  <si>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</si>
  <si>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</si>
  <si>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</si>
  <si>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</si>
  <si>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</si>
  <si>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</si>
  <si>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</si>
  <si>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</si>
  <si>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</si>
  <si>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</si>
  <si>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</si>
  <si>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</si>
  <si>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</si>
  <si>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</si>
  <si>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</si>
  <si>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</si>
  <si>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</si>
  <si>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</si>
  <si>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</si>
  <si>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</si>
  <si>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</si>
  <si>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</si>
  <si>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</si>
  <si>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</si>
  <si>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</si>
  <si>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</si>
  <si>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</si>
  <si>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</si>
  <si>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</si>
  <si>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</si>
  <si>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</si>
  <si>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</si>
  <si>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</si>
  <si>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</si>
  <si>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</si>
  <si>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</si>
  <si>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</si>
  <si>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</si>
  <si>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</si>
  <si>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</si>
  <si>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</si>
  <si>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</si>
  <si>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</si>
  <si>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</si>
  <si>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</si>
  <si>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</si>
  <si>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</si>
  <si>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</si>
  <si>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</si>
  <si>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</si>
  <si>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</si>
  <si>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</si>
  <si>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</si>
  <si>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</si>
  <si>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</si>
  <si>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</si>
  <si>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</si>
  <si>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</si>
  <si>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</si>
  <si>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</si>
  <si>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</si>
  <si>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</si>
  <si>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</si>
  <si>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</si>
  <si>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</si>
  <si>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</si>
  <si>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</si>
  <si>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</si>
  <si>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</si>
  <si>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</si>
  <si>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</si>
  <si>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</si>
  <si>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</si>
  <si>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</si>
  <si>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</si>
  <si>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</si>
  <si>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</si>
  <si>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</si>
  <si>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</si>
  <si>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</si>
  <si>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</si>
  <si>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</si>
  <si>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</si>
  <si>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</si>
  <si>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</si>
  <si>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</si>
  <si>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</si>
  <si>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</si>
  <si>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</si>
  <si>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</si>
  <si>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</si>
  <si>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</si>
  <si>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</si>
  <si>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</si>
  <si>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</si>
  <si>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</si>
  <si>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</si>
  <si>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</si>
  <si>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</si>
  <si>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</si>
  <si>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</si>
  <si>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</si>
  <si>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</si>
  <si>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</si>
  <si>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</si>
  <si>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</si>
  <si>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</si>
  <si>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</si>
  <si>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</si>
  <si>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</si>
  <si>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</si>
  <si>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</si>
  <si>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</si>
  <si>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</si>
  <si>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</si>
  <si>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</si>
  <si>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</si>
  <si>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</si>
  <si>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</si>
  <si>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</si>
  <si>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</si>
  <si>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</si>
  <si>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</si>
  <si>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</si>
  <si>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</si>
  <si>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</si>
  <si>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</si>
  <si>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</si>
  <si>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</si>
  <si>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</si>
  <si>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</si>
  <si>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</si>
  <si>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</si>
  <si>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</si>
  <si>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</si>
  <si>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</si>
  <si>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</si>
  <si>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</si>
  <si>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</si>
  <si>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</si>
  <si>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</si>
  <si>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</si>
  <si>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</si>
  <si>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</si>
  <si>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</si>
  <si>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</si>
  <si>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</si>
  <si>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</si>
  <si>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</si>
  <si>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</si>
  <si>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</si>
  <si>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</si>
  <si>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</si>
  <si>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</si>
  <si>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</si>
  <si>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</si>
  <si>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</si>
  <si>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</si>
  <si>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</si>
  <si>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</si>
  <si>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</si>
  <si>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</si>
  <si>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</si>
  <si>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</si>
  <si>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</si>
  <si>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</si>
  <si>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</si>
  <si>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</si>
  <si>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</si>
  <si>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</si>
  <si>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</si>
  <si>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</si>
  <si>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</si>
  <si>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</si>
  <si>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</si>
  <si>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</si>
  <si>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</si>
  <si>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</si>
  <si>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</si>
  <si>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</si>
  <si>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</si>
  <si>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</si>
  <si>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</si>
  <si>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</si>
  <si>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</si>
  <si>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</si>
  <si>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</si>
  <si>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</si>
  <si>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</si>
  <si>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</si>
  <si>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</si>
  <si>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</si>
  <si>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</si>
  <si>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</si>
  <si>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</si>
  <si>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</si>
  <si>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</si>
  <si>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</si>
  <si>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</si>
  <si>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</si>
  <si>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</si>
  <si>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</si>
  <si>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</si>
  <si>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</si>
  <si>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</si>
  <si>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</si>
  <si>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</si>
  <si>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</si>
  <si>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</si>
  <si>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</si>
  <si>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</si>
  <si>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</si>
  <si>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</si>
  <si>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</si>
  <si>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</si>
  <si>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</si>
  <si>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</si>
  <si>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</si>
  <si>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</si>
  <si>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</si>
  <si>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</si>
  <si>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</si>
  <si>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</si>
  <si>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</si>
  <si>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</si>
  <si>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</si>
  <si>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</si>
  <si>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</si>
  <si>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</si>
  <si>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</si>
  <si>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</si>
  <si>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</si>
  <si>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</si>
  <si>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</si>
  <si>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</si>
  <si>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</si>
  <si>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</si>
  <si>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</si>
  <si>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</si>
  <si>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</si>
  <si>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</si>
  <si>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</si>
  <si>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</si>
  <si>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</si>
  <si>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</si>
  <si>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</si>
  <si>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</si>
  <si>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</si>
  <si>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</si>
  <si>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</si>
  <si>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</si>
  <si>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</si>
  <si>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</si>
  <si>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</si>
  <si>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</si>
  <si>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</si>
  <si>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</si>
  <si>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</si>
  <si>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</si>
  <si>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</si>
  <si>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</si>
  <si>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</si>
  <si>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</si>
  <si>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</si>
  <si>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</si>
  <si>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</si>
  <si>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</si>
  <si>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</si>
  <si>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</si>
  <si>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</si>
  <si>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</si>
  <si>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</si>
  <si>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</si>
  <si>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</si>
  <si>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</si>
  <si>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</si>
  <si>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</si>
  <si>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</si>
  <si>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</si>
  <si>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</si>
  <si>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</si>
  <si>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</si>
  <si>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</si>
  <si>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</si>
  <si>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</si>
  <si>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</si>
  <si>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</si>
  <si>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</si>
  <si>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</si>
  <si>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</si>
  <si>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</si>
  <si>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</si>
  <si>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</si>
  <si>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</si>
  <si>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</si>
  <si>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</si>
  <si>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</si>
  <si>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</si>
  <si>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</si>
  <si>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</si>
  <si>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</si>
  <si>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</si>
  <si>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</si>
  <si>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</si>
  <si>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</si>
  <si>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</si>
  <si>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</si>
  <si>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</si>
  <si>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</si>
  <si>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</si>
  <si>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</si>
  <si>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</si>
  <si>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</si>
  <si>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</si>
  <si>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</si>
  <si>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</si>
  <si>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</si>
  <si>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</si>
  <si>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</si>
  <si>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</si>
  <si>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</si>
  <si>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</si>
  <si>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</si>
  <si>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</si>
  <si>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</si>
  <si>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</si>
  <si>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</si>
  <si>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</si>
  <si>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</si>
  <si>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</si>
  <si>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</si>
  <si>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</si>
  <si>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</si>
  <si>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</si>
  <si>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</si>
  <si>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</si>
  <si>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</si>
  <si>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</si>
  <si>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</si>
  <si>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</si>
  <si>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</si>
  <si>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</si>
  <si>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</si>
  <si>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</si>
  <si>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</si>
  <si>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</si>
  <si>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</si>
  <si>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</si>
  <si>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</si>
  <si>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</si>
  <si>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</si>
  <si>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</si>
  <si>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</si>
  <si>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</si>
  <si>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</si>
  <si>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</si>
  <si>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</si>
  <si>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</si>
  <si>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</si>
  <si>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</si>
  <si>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</si>
  <si>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</si>
  <si>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</si>
  <si>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</si>
  <si>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</si>
  <si>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</si>
  <si>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</si>
  <si>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</si>
  <si>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</si>
  <si>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</si>
  <si>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</si>
  <si>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</si>
  <si>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</si>
  <si>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</si>
  <si>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</si>
  <si>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</si>
  <si>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</si>
  <si>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</si>
  <si>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</si>
  <si>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</si>
  <si>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</si>
  <si>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</si>
  <si>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</si>
  <si>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</si>
  <si>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</si>
  <si>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</si>
  <si>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</si>
  <si>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</si>
  <si>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</si>
  <si>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</si>
  <si>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</si>
  <si>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</si>
  <si>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</si>
  <si>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</si>
  <si>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</si>
  <si>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</si>
  <si>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</si>
  <si>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</si>
  <si>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</si>
  <si>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</si>
  <si>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</si>
  <si>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</si>
  <si>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</si>
  <si>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</si>
  <si>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</si>
  <si>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</si>
  <si>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</si>
  <si>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</si>
  <si>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</si>
  <si>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</si>
  <si>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</si>
  <si>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</si>
  <si>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</si>
  <si>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</si>
  <si>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</si>
  <si>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</si>
  <si>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</si>
  <si>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</si>
  <si>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</si>
  <si>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</si>
  <si>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</si>
  <si>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</si>
  <si>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</si>
  <si>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</si>
  <si>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</si>
  <si>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</si>
  <si>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</si>
  <si>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</si>
  <si>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</si>
  <si>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</si>
  <si>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</si>
  <si>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</si>
  <si>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</si>
  <si>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</si>
  <si>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</si>
  <si>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</si>
  <si>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</si>
  <si>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</si>
  <si>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</si>
  <si>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</si>
  <si>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</si>
  <si>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</si>
  <si>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</si>
  <si>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</si>
  <si>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</si>
  <si>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</si>
  <si>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</si>
  <si>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</si>
  <si>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</si>
  <si>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</si>
  <si>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</si>
  <si>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</si>
  <si>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</si>
  <si>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</si>
  <si>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</si>
  <si>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</si>
  <si>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</si>
  <si>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</si>
  <si>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</si>
  <si>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</si>
  <si>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</si>
  <si>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</si>
  <si>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</si>
  <si>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</si>
  <si>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</si>
  <si>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</si>
  <si>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</si>
  <si>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</si>
  <si>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</si>
  <si>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</si>
  <si>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</si>
  <si>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</si>
  <si>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</si>
  <si>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</si>
  <si>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</si>
  <si>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</si>
  <si>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</si>
  <si>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</si>
  <si>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</si>
  <si>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</si>
  <si>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</si>
  <si>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</si>
  <si>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</si>
  <si>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</si>
  <si>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</si>
  <si>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</si>
  <si>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</si>
  <si>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</si>
  <si>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</si>
  <si>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</si>
  <si>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</si>
  <si>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</si>
  <si>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</si>
  <si>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</si>
  <si>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</si>
  <si>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</si>
  <si>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</si>
  <si>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</si>
  <si>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</si>
  <si>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</si>
  <si>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</si>
  <si>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</si>
  <si>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</si>
  <si>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</si>
  <si>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</si>
  <si>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</si>
  <si>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</si>
  <si>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</si>
  <si>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</si>
  <si>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</si>
  <si>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</si>
  <si>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</si>
  <si>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</si>
  <si>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</si>
  <si>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</si>
  <si>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</si>
  <si>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</si>
  <si>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</si>
  <si>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</si>
  <si>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</si>
  <si>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</si>
  <si>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</si>
  <si>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</si>
  <si>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</si>
  <si>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</si>
  <si>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</si>
  <si>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</si>
  <si>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</si>
  <si>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</si>
  <si>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</si>
  <si>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</si>
  <si>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</si>
  <si>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</si>
  <si>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</si>
  <si>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</si>
  <si>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</si>
  <si>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</si>
  <si>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</si>
  <si>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</si>
  <si>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</si>
  <si>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</si>
  <si>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</si>
  <si>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</si>
  <si>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</si>
  <si>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</si>
  <si>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</si>
  <si>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</si>
  <si>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</si>
  <si>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</si>
  <si>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</si>
  <si>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</si>
  <si>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</si>
  <si>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</si>
  <si>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</si>
  <si>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</si>
  <si>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</si>
  <si>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</si>
  <si>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</si>
  <si>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</si>
  <si>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</si>
  <si>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</si>
  <si>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</si>
  <si>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</si>
  <si>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</si>
  <si>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</si>
  <si>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</si>
  <si>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</si>
  <si>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</si>
  <si>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</si>
  <si>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</si>
  <si>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</si>
  <si>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</si>
  <si>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</si>
  <si>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</si>
  <si>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</si>
  <si>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</si>
  <si>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</si>
  <si>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</si>
  <si>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</si>
  <si>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</si>
  <si>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</si>
  <si>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</si>
  <si>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</si>
  <si>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</si>
  <si>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</si>
  <si>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</si>
  <si>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</si>
  <si>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</si>
  <si>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</si>
  <si>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</si>
  <si>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</si>
  <si>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</si>
  <si>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</si>
  <si>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</si>
  <si>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</si>
  <si>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</si>
  <si>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</si>
  <si>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</si>
  <si>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</si>
  <si>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</si>
  <si>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</si>
  <si>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</si>
  <si>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</si>
  <si>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</si>
  <si>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</si>
  <si>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</si>
  <si>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</si>
  <si>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</si>
  <si>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</si>
  <si>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</si>
  <si>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</si>
  <si>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</si>
  <si>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</si>
  <si>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</si>
  <si>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</si>
  <si>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</si>
  <si>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</si>
  <si>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</si>
  <si>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</si>
  <si>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</si>
  <si>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</si>
  <si>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</si>
  <si>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</si>
  <si>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</si>
  <si>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</si>
  <si>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</si>
  <si>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</si>
  <si>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</si>
  <si>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</si>
  <si>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</si>
  <si>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</si>
  <si>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</si>
  <si>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</si>
  <si>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</si>
  <si>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</si>
  <si>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</si>
  <si>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</si>
  <si>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</si>
  <si>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</si>
  <si>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</si>
  <si>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</si>
  <si>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</si>
  <si>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</si>
  <si>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</si>
  <si>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</si>
  <si>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</si>
  <si>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</si>
  <si>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</si>
  <si>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</si>
  <si>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</si>
  <si>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</si>
  <si>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</si>
  <si>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</si>
  <si>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</si>
  <si>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</si>
  <si>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</si>
  <si>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</si>
  <si>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</si>
  <si>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</si>
  <si>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</si>
  <si>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</si>
  <si>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</si>
  <si>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</si>
  <si>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</si>
  <si>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</si>
  <si>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</si>
  <si>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</si>
  <si>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</si>
  <si>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</si>
  <si>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</si>
  <si>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</si>
  <si>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</si>
  <si>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</si>
  <si>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</si>
  <si>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</si>
  <si>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</si>
  <si>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</si>
  <si>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</si>
  <si>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</si>
  <si>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</si>
  <si>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</si>
  <si>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</si>
  <si>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</si>
  <si>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</si>
  <si>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</si>
  <si>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</si>
  <si>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</si>
  <si>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</si>
  <si>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</si>
  <si>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</si>
  <si>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</si>
  <si>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</si>
  <si>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</si>
  <si>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</si>
  <si>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</si>
  <si>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</si>
  <si>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</si>
  <si>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</si>
  <si>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</si>
  <si>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</si>
  <si>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</si>
  <si>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</si>
  <si>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</si>
  <si>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</si>
  <si>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</si>
  <si>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</si>
  <si>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</si>
  <si>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</si>
  <si>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</si>
  <si>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</si>
  <si>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</si>
  <si>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</si>
  <si>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</si>
  <si>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</si>
  <si>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</si>
  <si>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</si>
  <si>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</si>
  <si>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</si>
  <si>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</si>
  <si>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</si>
  <si>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</si>
  <si>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</si>
  <si>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</si>
  <si>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</si>
  <si>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</si>
  <si>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</si>
  <si>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</si>
  <si>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</si>
  <si>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</si>
  <si>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</si>
  <si>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</si>
  <si>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</si>
  <si>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</si>
  <si>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</si>
  <si>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</si>
  <si>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</si>
  <si>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</si>
  <si>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</si>
  <si>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</si>
  <si>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</si>
  <si>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</si>
  <si>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</si>
  <si>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</si>
  <si>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</si>
  <si>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</si>
  <si>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</si>
  <si>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</si>
  <si>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</si>
  <si>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</si>
  <si>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</si>
  <si>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</si>
  <si>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</si>
  <si>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</si>
  <si>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</si>
  <si>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</si>
  <si>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</si>
  <si>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</si>
  <si>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</si>
  <si>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</si>
  <si>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</si>
  <si>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</si>
  <si>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</si>
  <si>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</si>
  <si>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</si>
  <si>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</si>
  <si>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</si>
  <si>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</si>
  <si>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</si>
  <si>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</si>
  <si>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</si>
  <si>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</si>
  <si>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</si>
  <si>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</si>
  <si>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</si>
  <si>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</si>
  <si>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</si>
  <si>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</si>
  <si>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</si>
  <si>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</si>
  <si>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</si>
  <si>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</si>
  <si>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</si>
  <si>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</si>
  <si>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</si>
  <si>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</si>
  <si>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</si>
  <si>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</si>
  <si>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</si>
  <si>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</si>
  <si>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</si>
  <si>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</si>
  <si>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</si>
  <si>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</si>
  <si>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</si>
  <si>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</si>
  <si>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</si>
  <si>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</si>
  <si>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</si>
  <si>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</si>
  <si>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</si>
  <si>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</si>
  <si>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</si>
  <si>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</si>
  <si>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</si>
  <si>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</si>
  <si>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</si>
  <si>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</si>
  <si>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</si>
  <si>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</si>
  <si>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</si>
  <si>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</si>
  <si>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</si>
  <si>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</si>
  <si>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</si>
  <si>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</si>
  <si>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</si>
  <si>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</si>
  <si>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</si>
  <si>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</si>
  <si>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</si>
  <si>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</si>
  <si>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</si>
  <si>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</si>
  <si>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</si>
  <si>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</si>
  <si>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</si>
  <si>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</si>
  <si>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</si>
  <si>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</si>
  <si>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</si>
  <si>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</si>
  <si>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</si>
  <si>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</si>
  <si>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</si>
  <si>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</si>
  <si>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</si>
  <si>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</si>
  <si>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</si>
  <si>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</si>
  <si>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</si>
  <si>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</si>
  <si>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</si>
  <si>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</si>
  <si>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</si>
  <si>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</si>
  <si>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</si>
  <si>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</si>
  <si>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</si>
  <si>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</si>
  <si>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</si>
  <si>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</si>
  <si>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</si>
  <si>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</si>
  <si>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</si>
  <si>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</si>
  <si>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</si>
  <si>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</si>
  <si>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</si>
  <si>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</si>
  <si>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</si>
  <si>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</si>
  <si>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</si>
  <si>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</si>
  <si>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</si>
  <si>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</si>
  <si>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</si>
  <si>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</si>
  <si>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</si>
  <si>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</si>
  <si>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</si>
  <si>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</si>
  <si>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</si>
  <si>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</si>
  <si>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</si>
  <si>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</si>
  <si>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</si>
  <si>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</si>
  <si>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</si>
  <si>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</si>
  <si>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</si>
  <si>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</si>
  <si>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</si>
  <si>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</si>
  <si>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</si>
  <si>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</si>
  <si>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</si>
  <si>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</si>
  <si>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</si>
  <si>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</si>
  <si>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</si>
  <si>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</si>
  <si>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</si>
  <si>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</si>
  <si>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</si>
  <si>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</si>
  <si>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</si>
  <si>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</si>
  <si>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</si>
  <si>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</si>
  <si>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</si>
  <si>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</si>
  <si>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</si>
  <si>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</si>
  <si>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</si>
  <si>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</si>
  <si>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</si>
  <si>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</si>
  <si>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</si>
  <si>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</si>
  <si>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</si>
  <si>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</si>
  <si>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</si>
  <si>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</si>
  <si>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</si>
  <si>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</si>
  <si>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</si>
  <si>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</si>
  <si>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</si>
  <si>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</si>
  <si>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</si>
  <si>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</si>
  <si>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</si>
  <si>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</si>
  <si>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</si>
  <si>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</si>
  <si>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</si>
  <si>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</si>
  <si>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</si>
  <si>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</si>
  <si>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</si>
  <si>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</si>
  <si>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</si>
  <si>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</si>
  <si>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</si>
  <si>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</si>
  <si>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</si>
  <si>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</si>
  <si>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</si>
  <si>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</si>
  <si>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</si>
  <si>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</si>
  <si>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</si>
  <si>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</si>
  <si>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</si>
  <si>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</si>
  <si>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</si>
  <si>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</si>
  <si>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</si>
  <si>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</si>
  <si>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</si>
  <si>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</si>
  <si>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</si>
  <si>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</si>
  <si>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</si>
  <si>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</si>
  <si>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</si>
  <si>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</si>
  <si>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</si>
  <si>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</si>
  <si>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</si>
  <si>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</si>
  <si>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</si>
  <si>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</si>
  <si>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</si>
  <si>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</si>
  <si>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</si>
  <si>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</si>
  <si>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</si>
  <si>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</si>
  <si>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</si>
  <si>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</si>
  <si>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</si>
  <si>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</si>
  <si>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</si>
  <si>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</si>
  <si>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</si>
  <si>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</si>
  <si>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</si>
  <si>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</si>
  <si>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</si>
  <si>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</si>
  <si>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</si>
  <si>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</si>
  <si>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</si>
  <si>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</si>
  <si>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</si>
  <si>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</si>
  <si>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</si>
  <si>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</si>
  <si>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</si>
  <si>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</si>
  <si>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</si>
  <si>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</si>
  <si>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</si>
  <si>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</si>
  <si>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</si>
  <si>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</si>
  <si>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</si>
  <si>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</si>
  <si>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</si>
  <si>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</si>
  <si>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</si>
  <si>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</si>
  <si>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</si>
  <si>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</si>
  <si>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</si>
  <si>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</si>
  <si>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</si>
  <si>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</si>
  <si>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</si>
  <si>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</si>
  <si>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</si>
  <si>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</si>
  <si>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</si>
  <si>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</si>
  <si>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</si>
  <si>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</si>
  <si>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</si>
  <si>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</si>
  <si>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</si>
  <si>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</si>
  <si>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</si>
  <si>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</si>
  <si>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</si>
  <si>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</si>
  <si>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</si>
  <si>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</si>
  <si>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</si>
  <si>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</si>
  <si>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</si>
  <si>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</si>
  <si>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</si>
  <si>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</si>
  <si>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</si>
  <si>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</si>
  <si>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</si>
  <si>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</si>
  <si>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</si>
  <si>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</si>
  <si>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</si>
  <si>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</si>
  <si>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</si>
  <si>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</si>
  <si>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</si>
  <si>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</si>
  <si>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</si>
  <si>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</si>
  <si>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</si>
  <si>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</si>
  <si>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</si>
  <si>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</si>
  <si>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</si>
  <si>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</si>
  <si>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</si>
  <si>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</si>
  <si>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</si>
  <si>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</si>
  <si>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</si>
  <si>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</si>
  <si>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</si>
  <si>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</si>
  <si>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</si>
  <si>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</si>
  <si>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</si>
  <si>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</si>
  <si>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</si>
  <si>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</si>
  <si>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</si>
  <si>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</si>
  <si>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</si>
  <si>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</si>
  <si>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</si>
  <si>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</si>
  <si>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</si>
  <si>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</si>
  <si>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</si>
  <si>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</si>
  <si>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</si>
  <si>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</si>
  <si>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</si>
  <si>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</si>
  <si>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</si>
  <si>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</si>
  <si>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</si>
  <si>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</si>
  <si>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</si>
  <si>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</si>
  <si>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</si>
  <si>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</si>
  <si>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</si>
  <si>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</si>
  <si>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</si>
  <si>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</si>
  <si>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</si>
  <si>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</si>
  <si>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</si>
  <si>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</si>
  <si>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</si>
  <si>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</si>
  <si>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</si>
  <si>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</si>
  <si>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</si>
  <si>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</si>
  <si>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</si>
  <si>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</si>
  <si>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</si>
  <si>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</si>
  <si>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</si>
  <si>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</si>
  <si>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</si>
  <si>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</si>
  <si>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</si>
  <si>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</si>
  <si>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</si>
  <si>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</si>
  <si>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</si>
  <si>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</si>
  <si>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</si>
  <si>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</si>
  <si>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</si>
  <si>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</si>
  <si>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</si>
  <si>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</si>
  <si>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</si>
  <si>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</si>
  <si>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</si>
  <si>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</si>
  <si>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</si>
  <si>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</si>
  <si>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</si>
  <si>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</si>
  <si>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</si>
  <si>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</si>
  <si>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</si>
  <si>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</si>
  <si>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</si>
  <si>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</si>
  <si>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</si>
  <si>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</si>
  <si>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</si>
  <si>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</si>
  <si>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</si>
  <si>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</si>
  <si>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</si>
  <si>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</si>
  <si>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</si>
  <si>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</si>
  <si>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</si>
  <si>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</si>
  <si>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</si>
  <si>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</si>
  <si>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</si>
  <si>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</si>
  <si>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</si>
  <si>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</si>
  <si>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</si>
  <si>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</si>
  <si>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</si>
  <si>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</si>
  <si>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</si>
  <si>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</si>
  <si>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</si>
  <si>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</si>
  <si>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</si>
  <si>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</si>
  <si>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</si>
  <si>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</si>
  <si>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</si>
  <si>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</si>
  <si>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</si>
  <si>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</si>
  <si>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</si>
  <si>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</si>
  <si>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</si>
  <si>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</si>
  <si>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</si>
  <si>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</si>
  <si>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</si>
  <si>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</si>
  <si>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</si>
  <si>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</si>
  <si>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</si>
  <si>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</si>
  <si>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</si>
  <si>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</si>
  <si>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</si>
  <si>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</si>
  <si>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</si>
  <si>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</si>
  <si>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</si>
  <si>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</si>
  <si>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</si>
  <si>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</si>
  <si>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</si>
  <si>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</si>
  <si>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</si>
  <si>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</si>
  <si>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</si>
  <si>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</si>
  <si>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</si>
  <si>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</si>
  <si>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</si>
  <si>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</si>
  <si>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</si>
  <si>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</si>
  <si>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</si>
  <si>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</si>
  <si>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</si>
  <si>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</si>
  <si>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</si>
  <si>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</si>
  <si>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</si>
  <si>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</si>
  <si>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</si>
  <si>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</si>
  <si>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</si>
  <si>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</si>
  <si>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</si>
  <si>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</si>
  <si>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</si>
  <si>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</si>
  <si>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</si>
  <si>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</si>
  <si>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</si>
  <si>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</si>
  <si>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</si>
  <si>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</si>
  <si>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</si>
  <si>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</si>
  <si>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</si>
  <si>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</si>
  <si>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</si>
  <si>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</si>
  <si>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</si>
  <si>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</si>
  <si>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</si>
  <si>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</si>
  <si>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</si>
  <si>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</si>
  <si>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</si>
  <si>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</si>
  <si>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</si>
  <si>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</si>
  <si>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</si>
  <si>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</si>
  <si>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</si>
  <si>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</si>
  <si>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</si>
  <si>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</si>
  <si>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</si>
  <si>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</si>
  <si>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</si>
  <si>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</si>
  <si>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</si>
  <si>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</si>
  <si>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</si>
  <si>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</si>
  <si>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</si>
  <si>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</si>
  <si>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</si>
  <si>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</si>
  <si>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</si>
  <si>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</si>
  <si>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</si>
  <si>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</si>
  <si>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</si>
  <si>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</si>
  <si>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</si>
  <si>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</si>
  <si>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</si>
  <si>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</si>
  <si>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</si>
  <si>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</si>
  <si>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</si>
  <si>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</si>
  <si>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</si>
  <si>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</si>
  <si>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</si>
  <si>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</si>
  <si>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</si>
  <si>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</si>
  <si>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</si>
  <si>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</si>
  <si>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</si>
  <si>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</si>
  <si>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</si>
  <si>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</si>
  <si>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</si>
  <si>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</si>
  <si>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</si>
  <si>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</si>
  <si>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</si>
  <si>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</si>
  <si>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</si>
  <si>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</si>
  <si>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</si>
  <si>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</si>
  <si>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</si>
  <si>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</si>
  <si>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</si>
  <si>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</si>
  <si>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</si>
  <si>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</si>
  <si>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</si>
  <si>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</si>
  <si>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</si>
  <si>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</si>
  <si>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</si>
  <si>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</si>
  <si>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</si>
  <si>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</si>
  <si>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</si>
  <si>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</si>
  <si>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</si>
  <si>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</si>
  <si>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</si>
  <si>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</si>
  <si>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</si>
  <si>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</si>
  <si>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</si>
  <si>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</si>
  <si>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</si>
  <si>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</si>
  <si>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</si>
  <si>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</si>
  <si>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</si>
  <si>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</si>
  <si>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</si>
  <si>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</si>
  <si>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</si>
  <si>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</si>
  <si>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</si>
  <si>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</si>
  <si>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</si>
  <si>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</si>
  <si>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</si>
  <si>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</si>
  <si>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</si>
  <si>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</si>
  <si>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</si>
  <si>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</si>
  <si>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</si>
  <si>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</si>
  <si>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</si>
  <si>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</si>
  <si>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</si>
  <si>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</si>
  <si>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</si>
  <si>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</si>
  <si>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</si>
  <si>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</si>
  <si>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</si>
  <si>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</si>
  <si>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</si>
  <si>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</si>
  <si>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</si>
  <si>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</si>
  <si>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</si>
  <si>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</si>
  <si>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</si>
  <si>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</si>
  <si>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</si>
  <si>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</si>
  <si>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</si>
  <si>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</si>
  <si>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</si>
  <si>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</si>
  <si>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</si>
  <si>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</si>
  <si>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</si>
  <si>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</si>
  <si>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</si>
  <si>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</si>
  <si>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</si>
  <si>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</si>
  <si>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</si>
  <si>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</si>
  <si>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</si>
  <si>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</si>
  <si>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</si>
  <si>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</si>
  <si>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</si>
  <si>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</si>
  <si>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</si>
  <si>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</si>
  <si>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</si>
  <si>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</si>
  <si>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</si>
  <si>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</si>
  <si>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</si>
  <si>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</si>
  <si>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</si>
  <si>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</si>
  <si>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</si>
  <si>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</si>
  <si>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</si>
  <si>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</si>
  <si>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</si>
  <si>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</si>
  <si>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</si>
  <si>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</si>
  <si>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</si>
  <si>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</si>
  <si>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</si>
  <si>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</si>
  <si>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</si>
  <si>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</si>
  <si>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</si>
  <si>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</si>
  <si>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</si>
  <si>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</si>
  <si>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</si>
  <si>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</si>
  <si>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</si>
  <si>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</si>
  <si>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</si>
  <si>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</si>
  <si>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</si>
  <si>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</si>
  <si>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</si>
  <si>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</si>
  <si>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</si>
  <si>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</si>
  <si>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</si>
  <si>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</si>
  <si>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</si>
  <si>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</si>
  <si>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</si>
  <si>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</si>
  <si>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</si>
  <si>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</si>
  <si>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</si>
  <si>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</si>
  <si>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</si>
  <si>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</si>
  <si>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</si>
  <si>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</si>
  <si>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</si>
  <si>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</si>
  <si>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</si>
  <si>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</si>
  <si>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</si>
  <si>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</si>
  <si>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</si>
  <si>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</si>
  <si>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</si>
  <si>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</si>
  <si>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</si>
  <si>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</si>
  <si>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</si>
  <si>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</si>
  <si>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</si>
  <si>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</si>
  <si>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</si>
  <si>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</si>
  <si>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</si>
  <si>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</si>
  <si>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</si>
  <si>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</si>
  <si>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</si>
  <si>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</si>
  <si>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</si>
  <si>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</si>
  <si>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</si>
  <si>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</si>
  <si>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</si>
  <si>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</si>
  <si>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</si>
  <si>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</si>
  <si>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</si>
  <si>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</si>
  <si>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</si>
  <si>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</si>
  <si>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</si>
  <si>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</si>
  <si>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</si>
  <si>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</si>
  <si>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</si>
  <si>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</si>
  <si>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</si>
  <si>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</si>
  <si>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</si>
  <si>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</si>
  <si>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</si>
  <si>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</si>
  <si>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</si>
  <si>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</si>
  <si>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</si>
  <si>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</si>
  <si>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</si>
  <si>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</si>
  <si>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</si>
  <si>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</si>
  <si>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</si>
  <si>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</si>
  <si>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</si>
  <si>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</si>
  <si>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</si>
  <si>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</si>
  <si>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</si>
  <si>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</si>
  <si>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</si>
  <si>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</si>
  <si>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</si>
  <si>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</si>
  <si>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</si>
  <si>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</si>
  <si>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</si>
  <si>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</si>
  <si>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</si>
  <si>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</si>
  <si>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</si>
  <si>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</si>
  <si>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</si>
  <si>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</si>
  <si>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</si>
  <si>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</si>
  <si>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</si>
  <si>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</si>
  <si>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</si>
  <si>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</si>
  <si>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</si>
  <si>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</si>
  <si>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</si>
  <si>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</si>
  <si>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</si>
  <si>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</si>
  <si>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</si>
  <si>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</si>
  <si>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</si>
  <si>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</si>
  <si>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</si>
  <si>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</si>
  <si>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</si>
  <si>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</si>
  <si>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</si>
  <si>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</si>
  <si>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</si>
  <si>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</si>
  <si>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</si>
  <si>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</si>
  <si>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</si>
  <si>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</si>
  <si>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</si>
  <si>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</si>
  <si>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</si>
  <si>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</si>
  <si>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</si>
  <si>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</si>
  <si>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</si>
  <si>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</si>
  <si>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</si>
  <si>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</si>
  <si>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</si>
  <si>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</si>
  <si>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</si>
  <si>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</si>
  <si>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</si>
  <si>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</si>
  <si>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</si>
  <si>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</si>
  <si>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</si>
  <si>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</si>
  <si>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</si>
  <si>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</si>
  <si>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</si>
  <si>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</si>
  <si>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</si>
  <si>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</si>
  <si>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</si>
  <si>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</si>
  <si>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</si>
  <si>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</si>
  <si>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</si>
  <si>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</si>
  <si>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</si>
  <si>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</si>
  <si>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</si>
  <si>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</si>
  <si>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</si>
  <si>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</si>
  <si>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</si>
  <si>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</si>
  <si>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</si>
  <si>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</si>
  <si>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</si>
  <si>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</si>
  <si>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</si>
  <si>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</si>
  <si>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</si>
  <si>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</si>
  <si>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</si>
  <si>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</si>
  <si>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</si>
  <si>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</si>
  <si>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</si>
  <si>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</si>
  <si>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</si>
  <si>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</si>
  <si>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</si>
  <si>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</si>
  <si>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</si>
  <si>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</si>
  <si>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</si>
  <si>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</si>
  <si>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</si>
  <si>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</si>
  <si>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</si>
  <si>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</si>
  <si>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</si>
  <si>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</si>
  <si>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</si>
  <si>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</si>
  <si>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</si>
  <si>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</si>
  <si>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</si>
  <si>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</si>
  <si>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</si>
  <si>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</si>
  <si>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</si>
  <si>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</si>
  <si>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</si>
  <si>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</si>
  <si>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</si>
  <si>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</si>
  <si>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</si>
  <si>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</si>
  <si>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</si>
  <si>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</si>
  <si>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</si>
  <si>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</si>
  <si>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</si>
  <si>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</si>
  <si>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</si>
  <si>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</si>
  <si>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</si>
  <si>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</si>
  <si>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</si>
  <si>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</si>
  <si>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</si>
  <si>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</si>
  <si>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</si>
  <si>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</si>
  <si>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</si>
  <si>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</si>
  <si>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</si>
  <si>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</si>
  <si>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</si>
  <si>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</si>
  <si>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</si>
  <si>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</si>
  <si>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</si>
  <si>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</si>
  <si>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</si>
  <si>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</si>
  <si>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</si>
  <si>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</si>
  <si>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</si>
  <si>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</si>
  <si>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</si>
  <si>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</si>
  <si>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</si>
  <si>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</si>
  <si>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</si>
  <si>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</si>
  <si>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</si>
  <si>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</si>
  <si>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</si>
  <si>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</si>
  <si>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</si>
  <si>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</si>
  <si>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</si>
  <si>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</si>
  <si>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</si>
  <si>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</si>
  <si>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</si>
  <si>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</si>
  <si>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</si>
  <si>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</si>
  <si>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</si>
  <si>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</si>
  <si>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</si>
  <si>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</si>
  <si>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</si>
  <si>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</si>
  <si>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</si>
  <si>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</si>
  <si>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</si>
  <si>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</si>
  <si>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</si>
  <si>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</si>
  <si>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</si>
  <si>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</si>
  <si>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</si>
  <si>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</si>
  <si>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</si>
  <si>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</si>
  <si>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</si>
  <si>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</si>
  <si>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</si>
  <si>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</si>
  <si>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</si>
  <si>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</si>
  <si>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</si>
  <si>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</si>
  <si>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</si>
  <si>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</si>
  <si>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</si>
  <si>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</si>
  <si>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</si>
  <si>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</si>
  <si>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</si>
  <si>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</si>
  <si>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</si>
  <si>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</si>
  <si>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</si>
  <si>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</si>
  <si>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</si>
  <si>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</si>
  <si>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</si>
  <si>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</si>
  <si>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</si>
  <si>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</si>
  <si>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</si>
  <si>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</si>
  <si>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</si>
  <si>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</si>
  <si>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</si>
  <si>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</si>
  <si>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</si>
  <si>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</si>
  <si>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</si>
  <si>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</si>
  <si>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</si>
  <si>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</si>
  <si>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</si>
  <si>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</si>
  <si>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</si>
  <si>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</si>
  <si>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</si>
  <si>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</si>
  <si>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</si>
  <si>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</si>
  <si>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</si>
  <si>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</si>
  <si>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</si>
  <si>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</si>
  <si>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</si>
  <si>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</si>
  <si>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</si>
  <si>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</si>
  <si>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</si>
  <si>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</si>
  <si>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</si>
  <si>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</si>
  <si>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</si>
  <si>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</si>
  <si>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</si>
  <si>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</si>
  <si>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</si>
  <si>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</si>
  <si>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</si>
  <si>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</si>
  <si>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</si>
  <si>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</si>
  <si>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</si>
  <si>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</si>
  <si>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</si>
  <si>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</si>
  <si>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</si>
  <si>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</si>
  <si>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</si>
  <si>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</si>
  <si>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</si>
  <si>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</si>
  <si>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</si>
  <si>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</si>
  <si>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</si>
  <si>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</si>
  <si>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</si>
  <si>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</si>
  <si>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</si>
  <si>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</si>
  <si>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</si>
  <si>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</si>
  <si>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</si>
  <si>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</si>
  <si>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</si>
  <si>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</si>
  <si>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</si>
  <si>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</si>
  <si>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</si>
  <si>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</si>
  <si>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</si>
  <si>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</si>
  <si>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</si>
  <si>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</si>
  <si>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</si>
  <si>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</si>
  <si>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</si>
  <si>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</si>
  <si>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</si>
  <si>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</si>
  <si>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</si>
  <si>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</si>
  <si>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</si>
  <si>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</si>
  <si>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</si>
  <si>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</si>
  <si>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</si>
  <si>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</si>
  <si>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</si>
  <si>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</si>
  <si>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</si>
  <si>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</si>
  <si>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</si>
  <si>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</si>
  <si>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</si>
  <si>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</si>
  <si>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</si>
  <si>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</si>
  <si>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</si>
  <si>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</si>
  <si>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</si>
  <si>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</si>
  <si>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</si>
  <si>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</si>
  <si>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</si>
  <si>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</si>
  <si>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</si>
  <si>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</si>
  <si>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</si>
  <si>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</si>
  <si>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</si>
  <si>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</si>
  <si>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</si>
  <si>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</si>
  <si>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</si>
  <si>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</si>
  <si>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</si>
  <si>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</si>
  <si>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</si>
  <si>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</si>
  <si>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</si>
  <si>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</si>
  <si>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</si>
  <si>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</si>
  <si>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</si>
  <si>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</si>
  <si>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</si>
  <si>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</si>
  <si>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</si>
  <si>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</si>
  <si>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</si>
  <si>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</si>
  <si>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</si>
  <si>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</si>
  <si>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</si>
  <si>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</si>
  <si>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</si>
  <si>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</si>
  <si>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</si>
  <si>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</si>
  <si>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</si>
  <si>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</si>
  <si>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</si>
  <si>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</si>
  <si>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</si>
  <si>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</si>
  <si>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</si>
  <si>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</si>
  <si>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</si>
  <si>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</si>
  <si>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</si>
  <si>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</si>
  <si>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</si>
  <si>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</si>
  <si>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</si>
  <si>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</si>
  <si>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</si>
  <si>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</si>
  <si>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</si>
  <si>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</si>
  <si>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</si>
  <si>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</si>
  <si>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</si>
  <si>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</si>
  <si>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</si>
  <si>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</si>
  <si>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</si>
  <si>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</si>
  <si>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</si>
  <si>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</si>
  <si>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</si>
  <si>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</si>
  <si>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</si>
  <si>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</si>
  <si>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</si>
  <si>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</si>
  <si>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</si>
  <si>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</si>
  <si>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</si>
  <si>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</si>
  <si>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</si>
  <si>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</si>
  <si>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</si>
  <si>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</si>
  <si>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</si>
  <si>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</si>
  <si>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</si>
  <si>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</si>
  <si>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</si>
  <si>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</si>
  <si>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</si>
  <si>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</si>
  <si>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</si>
  <si>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</si>
  <si>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</si>
  <si>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</si>
  <si>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</si>
  <si>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</si>
  <si>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</si>
  <si>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</si>
  <si>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</si>
  <si>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</si>
  <si>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</si>
  <si>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</si>
  <si>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</si>
  <si>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</si>
  <si>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</si>
  <si>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</si>
  <si>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</si>
  <si>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</si>
  <si>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</si>
  <si>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</si>
  <si>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</si>
  <si>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</si>
  <si>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</si>
  <si>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</si>
  <si>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</si>
  <si>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</si>
  <si>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</si>
  <si>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</si>
  <si>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</si>
  <si>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</si>
  <si>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</si>
  <si>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</si>
  <si>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</si>
  <si>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</si>
  <si>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</si>
  <si>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</si>
  <si>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</si>
  <si>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</si>
  <si>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</si>
  <si>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</si>
  <si>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</si>
  <si>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</si>
  <si>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</si>
  <si>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</si>
  <si>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</si>
  <si>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</si>
  <si>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</si>
  <si>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</si>
  <si>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</si>
  <si>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</si>
  <si>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</si>
  <si>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</si>
  <si>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</si>
  <si>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</si>
  <si>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</si>
  <si>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</si>
  <si>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</si>
  <si>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</si>
  <si>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</si>
  <si>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</si>
  <si>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</si>
  <si>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</si>
  <si>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</si>
  <si>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</si>
  <si>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</si>
  <si>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</si>
  <si>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</si>
  <si>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</si>
  <si>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</si>
  <si>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</si>
  <si>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</si>
  <si>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</si>
  <si>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</si>
  <si>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</si>
  <si>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</si>
  <si>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</si>
  <si>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</si>
  <si>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</si>
  <si>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</si>
  <si>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</si>
  <si>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</si>
  <si>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</si>
  <si>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</si>
  <si>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</si>
  <si>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</si>
  <si>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</si>
  <si>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</si>
  <si>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</si>
  <si>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</si>
  <si>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</si>
  <si>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</si>
  <si>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</si>
  <si>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</si>
  <si>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</si>
  <si>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</si>
  <si>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</si>
  <si>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</si>
  <si>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</si>
  <si>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</si>
  <si>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</si>
  <si>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</si>
  <si>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</si>
  <si>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</si>
  <si>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</si>
  <si>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</si>
  <si>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</si>
  <si>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</si>
  <si>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</si>
  <si>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</si>
  <si>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</si>
  <si>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</si>
  <si>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</si>
  <si>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</si>
  <si>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</si>
  <si>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</si>
  <si>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</si>
  <si>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</si>
  <si>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</si>
  <si>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</si>
  <si>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</si>
  <si>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</si>
  <si>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</si>
  <si>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</si>
  <si>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</si>
  <si>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</si>
  <si>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</si>
  <si>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</si>
  <si>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</si>
  <si>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</si>
  <si>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</si>
  <si>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</si>
  <si>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</si>
  <si>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</si>
  <si>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</si>
  <si>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</si>
  <si>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</si>
  <si>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</si>
  <si>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</si>
  <si>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</si>
  <si>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</si>
  <si>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</si>
  <si>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</si>
  <si>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</si>
  <si>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</si>
  <si>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</si>
  <si>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</si>
  <si>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</si>
  <si>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</si>
  <si>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</si>
  <si>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</si>
  <si>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</si>
  <si>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</si>
  <si>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</si>
  <si>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</si>
  <si>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</si>
  <si>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</si>
  <si>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</si>
  <si>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</si>
  <si>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</si>
  <si>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</si>
  <si>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</si>
  <si>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</si>
  <si>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</si>
  <si>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</si>
  <si>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</si>
  <si>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</si>
  <si>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</si>
  <si>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</si>
  <si>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</si>
  <si>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</si>
  <si>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</si>
  <si>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</si>
  <si>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</si>
  <si>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</si>
  <si>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</si>
  <si>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</si>
  <si>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</si>
  <si>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</si>
  <si>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</si>
  <si>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</si>
  <si>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</si>
  <si>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</si>
  <si>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</si>
  <si>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</si>
  <si>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</si>
  <si>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</si>
  <si>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</si>
  <si>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</si>
  <si>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</si>
  <si>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</si>
  <si>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</si>
  <si>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</si>
  <si>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</si>
  <si>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</si>
  <si>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</si>
  <si>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</si>
  <si>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</si>
  <si>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</si>
  <si>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</si>
  <si>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</si>
  <si>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</si>
  <si>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</si>
  <si>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</si>
  <si>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</si>
  <si>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</si>
  <si>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</si>
  <si>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</si>
  <si>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</si>
  <si>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</si>
  <si>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</si>
  <si>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</si>
  <si>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</si>
  <si>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</si>
  <si>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</si>
  <si>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</si>
  <si>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</si>
  <si>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</si>
  <si>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</si>
  <si>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</si>
  <si>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</si>
  <si>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</si>
  <si>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</si>
  <si>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</si>
  <si>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</si>
  <si>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</si>
  <si>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</si>
  <si>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</si>
  <si>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</si>
  <si>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</si>
  <si>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</si>
  <si>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</si>
  <si>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</si>
  <si>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</si>
  <si>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</si>
  <si>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</si>
  <si>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</si>
  <si>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</si>
  <si>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</si>
  <si>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</si>
  <si>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</si>
  <si>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</si>
  <si>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</si>
  <si>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</si>
  <si>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</si>
  <si>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</si>
  <si>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</si>
  <si>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</si>
  <si>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</si>
  <si>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</si>
  <si>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</si>
  <si>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</si>
  <si>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</si>
  <si>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</si>
  <si>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</si>
  <si>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</si>
  <si>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</si>
  <si>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</si>
  <si>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</si>
  <si>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</si>
  <si>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</si>
  <si>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</si>
  <si>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</si>
  <si>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</si>
  <si>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</si>
  <si>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</si>
  <si>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</si>
  <si>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</si>
  <si>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</si>
  <si>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</si>
  <si>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</si>
  <si>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</si>
  <si>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</si>
  <si>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</si>
  <si>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</si>
  <si>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</si>
  <si>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</si>
  <si>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</si>
  <si>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</si>
  <si>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</si>
  <si>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</si>
  <si>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</si>
  <si>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</si>
  <si>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</si>
  <si>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</si>
  <si>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</si>
  <si>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</si>
  <si>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</si>
  <si>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</si>
  <si>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</si>
  <si>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</si>
  <si>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</si>
  <si>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</si>
  <si>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</si>
  <si>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</si>
  <si>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</si>
  <si>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</si>
  <si>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</si>
  <si>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</si>
  <si>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</si>
  <si>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</si>
  <si>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</si>
  <si>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</si>
  <si>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</si>
  <si>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</si>
  <si>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</si>
  <si>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</si>
  <si>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</si>
  <si>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</si>
  <si>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</si>
  <si>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</si>
  <si>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</si>
  <si>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</si>
  <si>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</si>
  <si>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</si>
  <si>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</si>
  <si>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</si>
  <si>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</si>
  <si>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</si>
  <si>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</si>
  <si>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</si>
  <si>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</si>
  <si>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</si>
  <si>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</si>
  <si>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</si>
  <si>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</si>
  <si>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</si>
  <si>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</si>
  <si>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</si>
  <si>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</si>
  <si>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</si>
  <si>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</si>
  <si>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</si>
  <si>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</si>
  <si>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</si>
  <si>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</si>
  <si>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</si>
  <si>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</si>
  <si>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</si>
  <si>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</si>
  <si>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</si>
  <si>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</si>
  <si>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</si>
  <si>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</si>
  <si>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</si>
  <si>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</si>
  <si>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</si>
  <si>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</si>
  <si>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</si>
  <si>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</si>
  <si>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</si>
  <si>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</si>
  <si>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</si>
  <si>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</si>
  <si>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</si>
  <si>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</si>
  <si>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</si>
  <si>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</si>
  <si>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</si>
  <si>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</si>
  <si>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</si>
  <si>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</si>
  <si>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</si>
  <si>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</si>
  <si>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</si>
  <si>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</si>
  <si>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</si>
  <si>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</si>
  <si>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</si>
  <si>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</si>
  <si>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</si>
  <si>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</si>
  <si>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</si>
  <si>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</si>
  <si>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</si>
  <si>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</si>
  <si>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</si>
  <si>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</si>
  <si>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</si>
  <si>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</si>
  <si>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</si>
  <si>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</si>
  <si>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</si>
  <si>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</si>
  <si>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</si>
  <si>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</si>
  <si>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</si>
  <si>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</si>
  <si>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</si>
  <si>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</si>
  <si>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</si>
  <si>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</si>
  <si>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</si>
  <si>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</si>
  <si>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</si>
  <si>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</si>
  <si>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</si>
  <si>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</si>
  <si>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</si>
  <si>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</si>
  <si>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</si>
  <si>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</si>
  <si>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</si>
  <si>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</si>
  <si>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</si>
  <si>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</si>
  <si>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</si>
  <si>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</si>
  <si>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</si>
  <si>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</si>
  <si>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</si>
  <si>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</si>
  <si>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</si>
  <si>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</si>
  <si>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</si>
  <si>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</si>
  <si>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</si>
  <si>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</si>
  <si>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</si>
  <si>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</si>
  <si>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</si>
  <si>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</si>
  <si>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</si>
  <si>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</si>
  <si>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</si>
  <si>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</si>
  <si>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</si>
  <si>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</si>
  <si>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</si>
  <si>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</si>
  <si>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</si>
  <si>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</si>
  <si>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</si>
  <si>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</si>
  <si>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</si>
  <si>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</si>
  <si>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</si>
  <si>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</si>
  <si>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</si>
  <si>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</si>
  <si>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</si>
  <si>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</si>
  <si>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</si>
  <si>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</si>
  <si>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</si>
  <si>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</si>
  <si>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</si>
  <si>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</si>
  <si>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</si>
  <si>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</si>
  <si>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</si>
  <si>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</si>
  <si>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</si>
  <si>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</si>
  <si>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</si>
  <si>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</si>
  <si>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</si>
  <si>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</si>
  <si>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</si>
  <si>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</si>
  <si>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</si>
  <si>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</si>
  <si>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</si>
  <si>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</si>
  <si>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</si>
  <si>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</si>
  <si>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</si>
  <si>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</si>
  <si>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</si>
  <si>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</si>
  <si>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</si>
  <si>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</si>
  <si>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</si>
  <si>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</si>
  <si>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</si>
  <si>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</si>
  <si>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</si>
  <si>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</si>
  <si>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</si>
  <si>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</si>
  <si>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</si>
  <si>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</si>
  <si>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</si>
  <si>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</si>
  <si>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</si>
  <si>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</si>
  <si>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</si>
  <si>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</si>
  <si>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</si>
  <si>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</si>
  <si>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</si>
  <si>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</si>
  <si>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</si>
  <si>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</si>
  <si>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</si>
  <si>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</si>
  <si>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</si>
  <si>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</si>
  <si>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</si>
  <si>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</si>
  <si>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</si>
  <si>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</si>
  <si>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</si>
  <si>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</si>
  <si>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</si>
  <si>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</si>
  <si>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</si>
  <si>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</si>
  <si>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</si>
  <si>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</si>
  <si>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</si>
  <si>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</si>
  <si>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</si>
  <si>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</si>
  <si>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</si>
  <si>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</si>
  <si>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</si>
  <si>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</si>
  <si>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</si>
  <si>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</si>
  <si>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</si>
  <si>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</si>
  <si>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</si>
  <si>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</si>
  <si>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</si>
  <si>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</si>
  <si>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</si>
  <si>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</si>
  <si>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</si>
  <si>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</si>
  <si>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</si>
  <si>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</si>
  <si>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</si>
  <si>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</si>
  <si>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</si>
  <si>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</si>
  <si>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</si>
  <si>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</si>
  <si>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</si>
  <si>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</si>
  <si>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</si>
  <si>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</si>
  <si>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</si>
  <si>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</si>
  <si>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</si>
  <si>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</si>
  <si>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</si>
  <si>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</si>
  <si>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</si>
  <si>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</si>
  <si>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</si>
  <si>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</si>
  <si>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</si>
  <si>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</si>
  <si>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</si>
  <si>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</si>
  <si>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</si>
  <si>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</si>
  <si>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</si>
  <si>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</si>
  <si>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</si>
  <si>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</si>
  <si>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</si>
  <si>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</si>
  <si>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</si>
  <si>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</si>
  <si>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</si>
  <si>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</si>
  <si>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</si>
  <si>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</si>
  <si>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</si>
  <si>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</si>
  <si>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</si>
  <si>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</si>
  <si>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</si>
  <si>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</si>
  <si>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</si>
  <si>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</si>
  <si>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</si>
  <si>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</si>
  <si>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</si>
  <si>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</si>
  <si>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</si>
  <si>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</si>
  <si>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</si>
  <si>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</si>
  <si>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</si>
  <si>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</si>
  <si>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</si>
  <si>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</si>
  <si>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</si>
  <si>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</si>
  <si>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</si>
  <si>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</si>
  <si>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</si>
  <si>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</si>
  <si>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</si>
  <si>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</si>
  <si>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</si>
  <si>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</si>
  <si>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</si>
  <si>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</si>
  <si>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</si>
  <si>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</si>
  <si>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</si>
  <si>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</si>
  <si>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</si>
  <si>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</si>
  <si>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</si>
  <si>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</si>
  <si>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</si>
  <si>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</si>
  <si>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</si>
  <si>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</si>
  <si>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</si>
  <si>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</si>
  <si>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</si>
  <si>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</si>
  <si>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</si>
  <si>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</si>
  <si>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</si>
  <si>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</si>
  <si>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</si>
  <si>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</si>
  <si>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</si>
  <si>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</si>
  <si>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</si>
  <si>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</si>
  <si>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</si>
  <si>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</si>
  <si>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</si>
  <si>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</si>
  <si>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</si>
  <si>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</si>
  <si>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</si>
  <si>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</si>
  <si>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</si>
  <si>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</si>
  <si>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</si>
  <si>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</si>
  <si>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</si>
  <si>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</si>
  <si>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</si>
  <si>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</si>
  <si>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</si>
  <si>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</si>
  <si>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</si>
  <si>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</si>
  <si>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</si>
  <si>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</si>
  <si>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</si>
  <si>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</si>
  <si>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</si>
  <si>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</si>
  <si>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</si>
  <si>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</si>
  <si>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</si>
  <si>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</si>
  <si>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</si>
  <si>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</si>
  <si>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</si>
  <si>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</si>
  <si>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</si>
  <si>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</si>
  <si>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</si>
  <si>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</si>
  <si>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</si>
  <si>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</si>
  <si>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</si>
  <si>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</si>
  <si>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</si>
  <si>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</si>
  <si>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</si>
  <si>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</si>
  <si>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</si>
  <si>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</si>
  <si>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</si>
  <si>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</si>
  <si>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</si>
  <si>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</si>
  <si>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</si>
  <si>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</si>
  <si>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</si>
  <si>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</si>
  <si>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</si>
  <si>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</si>
  <si>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</si>
  <si>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</si>
  <si>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</si>
  <si>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</si>
  <si>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</si>
  <si>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</si>
  <si>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</si>
  <si>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</si>
  <si>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</si>
  <si>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</si>
  <si>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</si>
  <si>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</si>
  <si>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</si>
  <si>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</si>
  <si>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</si>
  <si>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</si>
  <si>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</si>
  <si>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</si>
  <si>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</si>
  <si>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</si>
  <si>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</si>
  <si>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</si>
  <si>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</si>
  <si>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</si>
  <si>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</si>
  <si>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</si>
  <si>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</si>
  <si>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</si>
  <si>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</si>
  <si>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</si>
  <si>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</si>
  <si>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</si>
  <si>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</si>
  <si>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</si>
  <si>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</si>
  <si>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</si>
  <si>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</si>
  <si>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</si>
  <si>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</si>
  <si>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</si>
  <si>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</si>
  <si>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</si>
  <si>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</si>
  <si>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</si>
  <si>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</si>
  <si>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</si>
  <si>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</si>
  <si>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</si>
  <si>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</si>
  <si>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</si>
  <si>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</si>
  <si>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</si>
  <si>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</si>
  <si>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</si>
  <si>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</si>
  <si>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</si>
  <si>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</si>
  <si>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</si>
  <si>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</si>
  <si>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</si>
  <si>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</si>
  <si>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</si>
  <si>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</si>
  <si>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</si>
  <si>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</si>
  <si>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</si>
  <si>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</si>
  <si>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</si>
  <si>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</si>
  <si>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</si>
  <si>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</si>
  <si>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</si>
  <si>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</si>
  <si>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</si>
  <si>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</si>
  <si>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</si>
  <si>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</si>
  <si>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</si>
  <si>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</si>
  <si>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</si>
  <si>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</si>
  <si>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</si>
  <si>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</si>
  <si>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</si>
  <si>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</si>
  <si>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</si>
  <si>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</si>
  <si>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</si>
  <si>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</si>
  <si>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</si>
  <si>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</si>
  <si>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</si>
  <si>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</si>
  <si>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</si>
  <si>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</si>
  <si>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</si>
  <si>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</si>
  <si>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</si>
  <si>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</si>
  <si>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</si>
  <si>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</si>
  <si>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</si>
  <si>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</si>
  <si>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</si>
  <si>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</si>
  <si>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</si>
  <si>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</si>
  <si>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</si>
  <si>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</si>
  <si>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</si>
  <si>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</si>
  <si>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</si>
  <si>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</si>
  <si>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</si>
  <si>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</si>
  <si>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</si>
  <si>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</si>
  <si>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</si>
  <si>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</si>
  <si>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</si>
  <si>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</si>
  <si>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</si>
  <si>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</si>
  <si>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</si>
  <si>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</si>
  <si>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</si>
  <si>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</si>
  <si>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</si>
  <si>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</si>
  <si>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</si>
  <si>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</si>
  <si>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</si>
  <si>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</si>
  <si>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</si>
  <si>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</si>
  <si>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</si>
  <si>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</si>
  <si>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</si>
  <si>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</si>
  <si>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</si>
  <si>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</si>
  <si>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</si>
  <si>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</si>
  <si>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</si>
  <si>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</si>
  <si>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</si>
  <si>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</si>
  <si>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</si>
  <si>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</si>
  <si>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</si>
  <si>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</si>
  <si>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</si>
  <si>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</si>
  <si>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</si>
  <si>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</si>
  <si>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</si>
  <si>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</si>
  <si>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</si>
  <si>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</si>
  <si>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</si>
  <si>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</si>
  <si>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</si>
  <si>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</si>
  <si>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</si>
  <si>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</si>
  <si>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</si>
  <si>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</si>
  <si>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</si>
  <si>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</si>
  <si>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</si>
  <si>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</si>
  <si>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</si>
  <si>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</si>
  <si>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</si>
  <si>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</si>
  <si>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</si>
  <si>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</si>
  <si>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</si>
  <si>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</si>
  <si>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</si>
  <si>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</si>
  <si>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</si>
  <si>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</si>
  <si>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</si>
  <si>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</si>
  <si>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</si>
  <si>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</si>
  <si>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</si>
  <si>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</si>
  <si>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</si>
  <si>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</si>
  <si>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</si>
  <si>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</si>
  <si>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</si>
  <si>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</si>
  <si>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</si>
  <si>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</si>
  <si>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</si>
  <si>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</si>
  <si>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</si>
  <si>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</si>
  <si>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</si>
  <si>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</si>
  <si>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</si>
  <si>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</si>
  <si>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</si>
  <si>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</si>
  <si>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</si>
  <si>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</si>
  <si>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</si>
  <si>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</si>
  <si>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</si>
  <si>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</si>
  <si>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</si>
  <si>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</si>
  <si>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</si>
  <si>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</si>
  <si>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</si>
  <si>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</si>
  <si>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</si>
  <si>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</si>
  <si>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</si>
  <si>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</si>
  <si>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</si>
  <si>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</si>
  <si>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</si>
  <si>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</si>
  <si>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</si>
  <si>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</si>
  <si>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</si>
  <si>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</si>
  <si>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</si>
  <si>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</si>
  <si>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</si>
  <si>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</si>
  <si>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</si>
  <si>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</si>
  <si>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</si>
  <si>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</si>
  <si>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</si>
  <si>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</si>
  <si>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</si>
  <si>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</si>
  <si>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</si>
  <si>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</si>
  <si>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</si>
  <si>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</si>
  <si>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</si>
  <si>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</si>
  <si>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</si>
  <si>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</si>
  <si>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</si>
  <si>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</si>
  <si>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</si>
  <si>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</si>
  <si>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</si>
  <si>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</si>
  <si>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</si>
  <si>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</si>
  <si>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</si>
  <si>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</si>
  <si>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</si>
  <si>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</si>
  <si>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</si>
  <si>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</si>
  <si>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</si>
  <si>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</si>
  <si>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</si>
  <si>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</si>
  <si>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</si>
  <si>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</si>
  <si>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</si>
  <si>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</si>
  <si>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</si>
  <si>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</si>
  <si>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</si>
  <si>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</si>
  <si>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</si>
  <si>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</si>
  <si>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</si>
  <si>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</si>
  <si>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</si>
  <si>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</si>
  <si>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</si>
  <si>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</si>
  <si>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</si>
  <si>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</si>
  <si>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</si>
  <si>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</si>
  <si>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</si>
  <si>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</si>
  <si>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</si>
  <si>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</si>
  <si>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</si>
  <si>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</si>
  <si>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</si>
  <si>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</si>
  <si>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</si>
  <si>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</si>
  <si>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</si>
  <si>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</si>
  <si>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</si>
  <si>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</si>
  <si>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</si>
  <si>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</si>
  <si>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</si>
  <si>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</si>
  <si>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</si>
  <si>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</si>
  <si>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</si>
  <si>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</si>
  <si>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</si>
  <si>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</si>
  <si>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</si>
  <si>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</si>
  <si>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</si>
  <si>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</si>
  <si>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</si>
  <si>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</si>
  <si>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</si>
  <si>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</si>
  <si>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</si>
  <si>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</si>
  <si>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</si>
  <si>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</si>
  <si>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</si>
  <si>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</si>
  <si>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</si>
  <si>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</si>
  <si>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</si>
  <si>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</si>
  <si>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</si>
  <si>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</si>
  <si>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</si>
  <si>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</si>
  <si>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</si>
  <si>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</si>
  <si>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</si>
  <si>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</si>
  <si>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</si>
  <si>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</si>
  <si>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</si>
  <si>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</si>
  <si>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</si>
  <si>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</si>
  <si>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</si>
  <si>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</si>
  <si>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</si>
  <si>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</si>
  <si>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</si>
  <si>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</si>
  <si>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</si>
  <si>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</si>
  <si>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</si>
  <si>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</si>
  <si>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</si>
  <si>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</si>
  <si>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</si>
  <si>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</si>
  <si>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</si>
  <si>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</si>
  <si>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</si>
  <si>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</si>
  <si>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</si>
  <si>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</si>
  <si>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</si>
  <si>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</si>
  <si>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</si>
  <si>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</si>
  <si>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</si>
  <si>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</si>
  <si>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</si>
  <si>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</si>
  <si>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</si>
  <si>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</si>
  <si>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</si>
  <si>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</si>
  <si>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</si>
  <si>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</si>
  <si>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</si>
  <si>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</si>
  <si>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</si>
  <si>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</si>
  <si>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</si>
  <si>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</si>
  <si>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</si>
  <si>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</si>
  <si>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</si>
  <si>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</si>
  <si>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</si>
  <si>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</si>
  <si>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</si>
  <si>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</si>
  <si>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</si>
  <si>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</si>
  <si>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</si>
  <si>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</si>
  <si>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</si>
  <si>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</si>
  <si>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</si>
  <si>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</si>
  <si>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</si>
  <si>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</si>
  <si>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</si>
  <si>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</si>
  <si>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</si>
  <si>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</si>
  <si>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</si>
  <si>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</si>
  <si>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</si>
  <si>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</si>
  <si>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</si>
  <si>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</si>
  <si>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</si>
  <si>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</si>
  <si>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</si>
  <si>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</si>
  <si>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</si>
  <si>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</si>
  <si>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</si>
  <si>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</si>
  <si>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</si>
  <si>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</si>
  <si>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</si>
  <si>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</si>
  <si>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</si>
  <si>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</si>
  <si>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</si>
  <si>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</si>
  <si>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</si>
  <si>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</si>
  <si>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</si>
  <si>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</si>
  <si>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</si>
  <si>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</si>
  <si>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</si>
  <si>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</si>
  <si>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</si>
  <si>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</si>
  <si>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</si>
  <si>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</si>
  <si>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</si>
  <si>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</si>
  <si>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</si>
  <si>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</si>
  <si>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</si>
  <si>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</si>
  <si>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</si>
  <si>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</si>
  <si>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</si>
  <si>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</si>
  <si>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</si>
  <si>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</si>
  <si>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</si>
  <si>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</si>
  <si>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</si>
  <si>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</si>
  <si>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</si>
  <si>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</si>
  <si>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</si>
  <si>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</si>
  <si>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</si>
  <si>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</si>
  <si>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</si>
  <si>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</si>
  <si>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</si>
  <si>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</si>
  <si>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</si>
  <si>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</si>
  <si>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</si>
  <si>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</si>
  <si>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</si>
  <si>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</si>
  <si>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</si>
  <si>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</si>
  <si>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</si>
  <si>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</si>
  <si>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</si>
  <si>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</si>
  <si>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</si>
  <si>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</si>
  <si>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</si>
  <si>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</si>
  <si>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</si>
  <si>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</si>
  <si>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</si>
  <si>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</si>
  <si>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</si>
  <si>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</si>
  <si>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</si>
  <si>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</si>
  <si>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</si>
  <si>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</si>
  <si>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</si>
  <si>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</si>
  <si>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</si>
  <si>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</si>
  <si>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</si>
  <si>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</si>
  <si>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</si>
  <si>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</si>
  <si>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</si>
  <si>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</si>
  <si>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</si>
  <si>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</si>
  <si>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</si>
  <si>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</si>
  <si>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</si>
  <si>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</si>
  <si>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</si>
  <si>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</si>
  <si>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</si>
  <si>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</si>
  <si>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</si>
  <si>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</si>
  <si>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</si>
  <si>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</si>
  <si>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</si>
  <si>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</si>
  <si>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</si>
  <si>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</si>
  <si>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</si>
  <si>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</si>
  <si>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</si>
  <si>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</si>
  <si>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</si>
  <si>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</si>
  <si>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</si>
  <si>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</si>
  <si>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</si>
  <si>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</si>
  <si>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</si>
  <si>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</si>
  <si>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</si>
  <si>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</si>
  <si>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</si>
  <si>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</si>
  <si>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</si>
  <si>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</si>
  <si>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</si>
  <si>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</si>
  <si>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</si>
  <si>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</si>
  <si>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</si>
  <si>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</si>
  <si>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</si>
  <si>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</si>
  <si>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</si>
  <si>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</si>
  <si>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</si>
  <si>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</si>
  <si>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</si>
  <si>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</si>
  <si>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</si>
  <si>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</si>
  <si>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</si>
  <si>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</si>
  <si>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</si>
  <si>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</si>
  <si>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</si>
  <si>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</si>
  <si>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</si>
  <si>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</si>
  <si>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</si>
  <si>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</si>
  <si>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</si>
  <si>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</si>
  <si>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</si>
  <si>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</si>
  <si>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</si>
  <si>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</si>
  <si>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</si>
  <si>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</si>
  <si>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</si>
  <si>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</si>
  <si>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</si>
  <si>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</si>
  <si>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</si>
  <si>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</si>
  <si>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</si>
  <si>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</si>
  <si>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</si>
  <si>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</si>
  <si>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</si>
  <si>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</si>
  <si>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</si>
  <si>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</si>
  <si>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</si>
  <si>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</si>
  <si>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</si>
  <si>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</si>
  <si>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</si>
  <si>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</si>
  <si>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</si>
  <si>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</si>
  <si>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</si>
  <si>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</si>
  <si>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</si>
  <si>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</si>
  <si>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</si>
  <si>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</si>
  <si>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</si>
  <si>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</si>
  <si>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</si>
  <si>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</si>
  <si>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</si>
  <si>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</si>
  <si>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</si>
  <si>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</si>
  <si>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</si>
  <si>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</si>
  <si>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</si>
  <si>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</si>
  <si>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</si>
  <si>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</si>
  <si>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</si>
  <si>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</si>
  <si>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</si>
  <si>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</si>
  <si>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</si>
  <si>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</si>
  <si>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</si>
  <si>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</si>
  <si>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</si>
  <si>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</si>
  <si>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</si>
  <si>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</si>
  <si>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</si>
  <si>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</si>
  <si>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</si>
  <si>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</si>
  <si>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</si>
  <si>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</si>
  <si>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</si>
  <si>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</si>
  <si>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</si>
  <si>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</si>
  <si>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</si>
  <si>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</si>
  <si>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</si>
  <si>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</si>
  <si>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</si>
  <si>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</si>
  <si>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</si>
  <si>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</si>
  <si>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</si>
  <si>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</si>
  <si>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</si>
  <si>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</si>
  <si>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</si>
  <si>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</si>
  <si>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</si>
  <si>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</si>
  <si>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</si>
  <si>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</si>
  <si>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</si>
  <si>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</si>
  <si>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</si>
  <si>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</si>
  <si>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</si>
  <si>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</si>
  <si>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</si>
  <si>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</si>
  <si>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</si>
  <si>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</si>
  <si>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</si>
  <si>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</si>
  <si>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</si>
  <si>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</si>
  <si>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</si>
  <si>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</si>
  <si>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</si>
  <si>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</si>
  <si>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</si>
  <si>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</si>
  <si>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</si>
  <si>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</si>
  <si>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</si>
  <si>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</si>
  <si>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</si>
  <si>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</si>
  <si>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</si>
  <si>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</si>
  <si>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</si>
  <si>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</si>
  <si>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</si>
  <si>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</si>
  <si>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</si>
  <si>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</si>
  <si>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</si>
  <si>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</si>
  <si>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</si>
  <si>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</si>
  <si>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</si>
  <si>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</si>
  <si>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</si>
  <si>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</si>
  <si>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</si>
  <si>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</si>
  <si>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</si>
  <si>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</si>
  <si>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</si>
  <si>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</si>
  <si>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</si>
  <si>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</si>
  <si>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</si>
  <si>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</si>
  <si>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</si>
  <si>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</si>
  <si>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</si>
  <si>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</si>
  <si>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</si>
  <si>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</si>
  <si>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</si>
  <si>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</si>
  <si>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</si>
  <si>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</si>
  <si>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</si>
  <si>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</si>
  <si>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</si>
  <si>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</si>
  <si>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</si>
  <si>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</si>
  <si>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</si>
  <si>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</si>
  <si>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</si>
  <si>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</si>
  <si>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</si>
  <si>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</si>
  <si>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</si>
  <si>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</si>
  <si>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</si>
  <si>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</si>
  <si>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</si>
  <si>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</si>
  <si>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</si>
  <si>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</si>
  <si>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</si>
  <si>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</si>
  <si>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</si>
  <si>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</si>
  <si>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</si>
  <si>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</si>
  <si>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</si>
  <si>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</si>
  <si>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</si>
  <si>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</si>
  <si>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</si>
  <si>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</si>
  <si>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</si>
  <si>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</si>
  <si>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</si>
  <si>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</si>
  <si>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</si>
  <si>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</si>
  <si>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</si>
  <si>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</si>
  <si>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</si>
  <si>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</si>
  <si>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</si>
  <si>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</si>
  <si>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</si>
  <si>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</si>
  <si>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</si>
  <si>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</si>
  <si>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</si>
  <si>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</si>
  <si>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</si>
  <si>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</si>
  <si>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</si>
  <si>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</si>
  <si>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</si>
  <si>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</si>
  <si>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</si>
  <si>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</si>
  <si>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</si>
  <si>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</si>
  <si>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</si>
  <si>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</si>
  <si>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</si>
  <si>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</si>
  <si>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</si>
  <si>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</si>
  <si>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</si>
  <si>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</si>
  <si>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</si>
  <si>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</si>
  <si>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</si>
  <si>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</si>
  <si>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</si>
  <si>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</si>
  <si>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</si>
  <si>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</si>
  <si>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</si>
  <si>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</si>
  <si>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</si>
  <si>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</si>
  <si>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</si>
  <si>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</si>
  <si>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</si>
  <si>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</si>
  <si>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</si>
  <si>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</si>
  <si>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</si>
  <si>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</si>
  <si>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</si>
  <si>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</si>
  <si>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</si>
  <si>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</si>
  <si>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</si>
  <si>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</si>
  <si>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</si>
  <si>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</si>
  <si>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</si>
  <si>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</si>
  <si>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</si>
  <si>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</si>
  <si>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</si>
  <si>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</si>
  <si>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</si>
  <si>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</si>
  <si>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</si>
  <si>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</si>
  <si>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</si>
  <si>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</si>
  <si>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</si>
  <si>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</si>
  <si>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</si>
  <si>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</si>
  <si>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</si>
  <si>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</si>
  <si>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</si>
  <si>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</si>
  <si>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</si>
  <si>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</si>
  <si>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</si>
  <si>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</si>
  <si>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</si>
  <si>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</si>
  <si>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</si>
  <si>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</si>
  <si>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</si>
  <si>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</si>
  <si>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</si>
  <si>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</si>
  <si>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</si>
  <si>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</si>
  <si>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</si>
  <si>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</si>
  <si>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</si>
  <si>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</si>
  <si>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</si>
  <si>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</si>
  <si>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</si>
  <si>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</si>
  <si>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</si>
  <si>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</si>
  <si>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</si>
  <si>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</si>
  <si>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</si>
  <si>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</si>
  <si>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</si>
  <si>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</si>
  <si>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</si>
  <si>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</si>
  <si>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</si>
  <si>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</si>
  <si>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</si>
  <si>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</si>
  <si>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</si>
  <si>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</si>
  <si>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</si>
  <si>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</si>
  <si>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</si>
  <si>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</si>
  <si>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</si>
  <si>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</si>
  <si>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</si>
  <si>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</si>
  <si>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</si>
  <si>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</si>
  <si>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</si>
  <si>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</si>
  <si>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</si>
  <si>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</si>
  <si>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</si>
  <si>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</si>
  <si>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</si>
  <si>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</si>
  <si>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</si>
  <si>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</si>
  <si>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</si>
  <si>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</si>
  <si>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</si>
  <si>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</si>
  <si>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</si>
  <si>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</si>
  <si>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</si>
  <si>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</si>
  <si>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</si>
  <si>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</si>
  <si>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</si>
  <si>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</si>
  <si>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</si>
  <si>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</si>
  <si>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</si>
  <si>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</si>
  <si>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</si>
  <si>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</si>
  <si>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</si>
  <si>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</si>
  <si>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</si>
  <si>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</si>
  <si>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</si>
  <si>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</si>
  <si>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</si>
  <si>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</si>
  <si>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</si>
  <si>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</si>
  <si>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</si>
  <si>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</si>
  <si>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</si>
  <si>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</si>
  <si>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</si>
  <si>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</si>
  <si>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</si>
  <si>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</si>
  <si>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</si>
  <si>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</si>
  <si>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</si>
  <si>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</si>
  <si>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</si>
  <si>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</si>
  <si>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</si>
  <si>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</si>
  <si>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</si>
  <si>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</si>
  <si>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</si>
  <si>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</si>
  <si>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</si>
  <si>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</si>
  <si>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</si>
  <si>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</si>
  <si>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</si>
  <si>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</si>
  <si>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</si>
  <si>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</si>
  <si>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</si>
  <si>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</si>
  <si>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</si>
  <si>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</si>
  <si>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</si>
  <si>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</si>
  <si>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</si>
  <si>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</si>
  <si>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</si>
  <si>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</si>
  <si>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</si>
  <si>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</si>
  <si>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</si>
  <si>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</si>
  <si>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</si>
  <si>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</si>
  <si>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</si>
  <si>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</si>
  <si>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</si>
  <si>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</si>
  <si>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</si>
  <si>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</si>
  <si>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</si>
  <si>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</si>
  <si>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</si>
  <si>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</si>
  <si>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</si>
  <si>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</si>
  <si>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</si>
  <si>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</si>
  <si>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</si>
  <si>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</si>
  <si>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</si>
  <si>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</si>
  <si>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</si>
  <si>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</si>
  <si>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</si>
  <si>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</si>
  <si>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</si>
  <si>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</si>
  <si>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</si>
  <si>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</si>
  <si>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</si>
  <si>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</si>
  <si>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</si>
  <si>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</si>
  <si>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</si>
  <si>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</si>
  <si>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</si>
  <si>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</si>
  <si>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</si>
  <si>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</si>
  <si>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</si>
  <si>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</si>
  <si>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</si>
  <si>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</si>
  <si>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</si>
  <si>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</si>
  <si>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</si>
  <si>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</si>
  <si>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</si>
  <si>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</si>
  <si>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</si>
  <si>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</si>
  <si>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</si>
  <si>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</si>
  <si>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</si>
  <si>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</si>
  <si>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</si>
  <si>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</si>
  <si>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</si>
  <si>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</si>
  <si>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</si>
  <si>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</si>
  <si>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</si>
  <si>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</si>
  <si>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</si>
  <si>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</si>
  <si>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</si>
  <si>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</si>
  <si>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</si>
  <si>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</si>
  <si>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</si>
  <si>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</si>
  <si>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</si>
  <si>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</si>
  <si>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</si>
  <si>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</si>
  <si>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</si>
  <si>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</si>
  <si>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</si>
  <si>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</si>
  <si>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</si>
  <si>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</si>
  <si>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</si>
  <si>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</si>
  <si>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</si>
  <si>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</si>
  <si>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</si>
  <si>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</si>
  <si>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</si>
  <si>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</si>
  <si>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</si>
  <si>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</si>
  <si>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</si>
  <si>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</si>
  <si>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</si>
  <si>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</si>
  <si>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</si>
  <si>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</si>
  <si>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</si>
  <si>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</si>
  <si>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</si>
  <si>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</si>
  <si>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</si>
  <si>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</si>
  <si>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</si>
  <si>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</si>
  <si>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</si>
  <si>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</si>
  <si>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</si>
  <si>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</si>
  <si>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</si>
  <si>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</si>
  <si>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</si>
  <si>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</si>
  <si>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</si>
  <si>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</si>
  <si>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</si>
  <si>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</si>
  <si>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</si>
  <si>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</si>
  <si>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</si>
  <si>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</si>
  <si>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</si>
  <si>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</si>
  <si>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</si>
  <si>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</si>
  <si>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</si>
  <si>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</si>
  <si>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</si>
  <si>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</si>
  <si>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</si>
  <si>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</si>
  <si>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</si>
  <si>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</si>
  <si>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</si>
  <si>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</si>
  <si>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</si>
  <si>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</si>
  <si>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</si>
  <si>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</si>
  <si>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</si>
  <si>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</si>
  <si>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</si>
  <si>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</si>
  <si>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</si>
  <si>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</si>
  <si>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</si>
  <si>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</si>
  <si>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</si>
  <si>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</si>
  <si>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</si>
  <si>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</si>
  <si>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</si>
  <si>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</si>
  <si>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</si>
  <si>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</si>
  <si>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</si>
  <si>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</si>
  <si>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</si>
  <si>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</si>
  <si>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</si>
  <si>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</si>
  <si>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</si>
  <si>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</si>
  <si>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</si>
  <si>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</si>
  <si>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</si>
  <si>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</si>
  <si>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</si>
  <si>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</si>
  <si>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</si>
  <si>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</si>
  <si>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</si>
  <si>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</si>
  <si>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</si>
  <si>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</si>
  <si>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</si>
  <si>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</si>
  <si>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</si>
  <si>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</si>
  <si>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</si>
  <si>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</si>
  <si>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</si>
  <si>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</si>
  <si>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</si>
  <si>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</si>
  <si>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</si>
  <si>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</si>
  <si>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</si>
  <si>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</si>
  <si>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</si>
  <si>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</si>
  <si>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</si>
  <si>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</si>
  <si>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</si>
  <si>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</si>
  <si>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</si>
  <si>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</si>
  <si>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</si>
  <si>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</si>
  <si>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</si>
  <si>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</si>
  <si>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</si>
  <si>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</si>
  <si>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</si>
  <si>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</si>
  <si>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</si>
  <si>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</si>
  <si>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</si>
  <si>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</si>
  <si>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</si>
  <si>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</si>
  <si>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</si>
  <si>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</si>
  <si>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</si>
  <si>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</si>
  <si>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</si>
  <si>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</si>
  <si>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</si>
  <si>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</si>
  <si>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</si>
  <si>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</si>
  <si>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</si>
  <si>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</si>
  <si>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</si>
  <si>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</si>
  <si>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</si>
  <si>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</si>
  <si>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</si>
  <si>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</si>
  <si>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</si>
  <si>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</si>
  <si>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</si>
  <si>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</si>
  <si>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</si>
  <si>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</si>
  <si>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</si>
  <si>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</si>
  <si>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</si>
  <si>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</si>
  <si>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</si>
  <si>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</si>
  <si>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</si>
  <si>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</si>
  <si>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</si>
  <si>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</si>
  <si>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</si>
  <si>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</si>
  <si>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</si>
  <si>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</si>
  <si>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</si>
  <si>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</si>
  <si>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</si>
  <si>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</si>
  <si>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</si>
  <si>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</si>
  <si>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</si>
  <si>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</si>
  <si>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</si>
  <si>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</si>
  <si>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</si>
  <si>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</si>
  <si>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</si>
  <si>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</si>
  <si>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</si>
  <si>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</si>
  <si>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</si>
  <si>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</si>
  <si>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</si>
  <si>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</si>
  <si>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</si>
  <si>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</si>
  <si>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</si>
  <si>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</si>
  <si>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</si>
  <si>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</si>
  <si>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</si>
  <si>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</si>
  <si>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</si>
  <si>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</si>
  <si>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</si>
  <si>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</si>
  <si>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</si>
  <si>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</si>
  <si>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</si>
  <si>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</si>
  <si>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</si>
  <si>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</si>
  <si>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</si>
  <si>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</si>
  <si>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</si>
  <si>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</si>
  <si>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</si>
  <si>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</si>
  <si>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</si>
  <si>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</si>
  <si>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</si>
  <si>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</si>
  <si>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</si>
  <si>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</si>
  <si>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</si>
  <si>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</si>
  <si>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</si>
  <si>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</si>
  <si>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</si>
  <si>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</si>
  <si>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</si>
  <si>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</si>
  <si>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</si>
  <si>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</si>
  <si>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</si>
  <si>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</si>
  <si>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</si>
  <si>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</si>
  <si>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</si>
  <si>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</si>
  <si>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</si>
  <si>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</si>
  <si>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</si>
  <si>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</si>
  <si>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</si>
  <si>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</si>
  <si>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</si>
  <si>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</si>
  <si>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</si>
  <si>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</si>
  <si>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</si>
  <si>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</si>
  <si>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</si>
  <si>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</si>
  <si>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</si>
  <si>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</si>
  <si>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</si>
  <si>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</si>
  <si>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</si>
  <si>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</si>
  <si>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</si>
  <si>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</si>
  <si>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</si>
  <si>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</si>
  <si>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</si>
  <si>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</si>
  <si>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</si>
  <si>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</si>
  <si>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</si>
  <si>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</si>
  <si>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</si>
  <si>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</si>
  <si>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</si>
  <si>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</si>
  <si>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</si>
  <si>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</si>
  <si>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</si>
  <si>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</si>
  <si>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</si>
  <si>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</si>
  <si>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</si>
  <si>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</si>
  <si>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</si>
  <si>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</si>
  <si>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</si>
  <si>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</si>
  <si>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</si>
  <si>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</si>
  <si>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</si>
  <si>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</si>
  <si>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</si>
  <si>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</si>
  <si>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</si>
  <si>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</si>
  <si>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</si>
  <si>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</si>
  <si>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</si>
  <si>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</si>
  <si>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</si>
  <si>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</si>
  <si>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</si>
  <si>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</si>
  <si>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</si>
  <si>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</si>
  <si>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</si>
  <si>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</si>
  <si>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</si>
  <si>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</si>
  <si>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</si>
  <si>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</si>
  <si>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</si>
  <si>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</si>
  <si>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</si>
  <si>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</si>
  <si>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</si>
  <si>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</si>
  <si>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</si>
  <si>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</si>
  <si>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</si>
  <si>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</si>
  <si>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</si>
  <si>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</si>
  <si>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</si>
  <si>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</si>
  <si>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</si>
  <si>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</si>
  <si>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</si>
  <si>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</si>
  <si>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</si>
  <si>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</si>
  <si>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</si>
  <si>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</si>
  <si>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</si>
  <si>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</si>
  <si>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</si>
  <si>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</si>
  <si>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</si>
  <si>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</si>
  <si>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</si>
  <si>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</si>
  <si>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</si>
  <si>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</si>
  <si>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</si>
  <si>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</si>
  <si>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</si>
  <si>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</si>
  <si>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</si>
  <si>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</si>
  <si>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</si>
  <si>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</si>
  <si>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</si>
  <si>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</si>
  <si>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</si>
  <si>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</si>
  <si>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</si>
  <si>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</si>
  <si>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</si>
  <si>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</si>
  <si>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</si>
  <si>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</si>
  <si>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</si>
  <si>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</si>
  <si>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</si>
  <si>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</si>
  <si>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</si>
  <si>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</si>
  <si>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</si>
  <si>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</si>
  <si>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</si>
  <si>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</si>
  <si>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</si>
  <si>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</si>
  <si>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</si>
  <si>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</si>
  <si>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</si>
  <si>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</si>
  <si>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</si>
  <si>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</si>
  <si>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</si>
  <si>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</si>
  <si>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</si>
  <si>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</si>
  <si>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</si>
  <si>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</si>
  <si>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</si>
  <si>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</si>
  <si>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</si>
  <si>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</si>
  <si>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</si>
  <si>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</si>
  <si>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</si>
  <si>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</si>
  <si>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</si>
  <si>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</si>
  <si>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</si>
  <si>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</si>
  <si>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</si>
  <si>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</si>
  <si>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</si>
  <si>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</si>
  <si>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</si>
  <si>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</si>
  <si>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</si>
  <si>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</si>
  <si>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</si>
  <si>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</si>
  <si>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</si>
  <si>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</si>
  <si>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</si>
  <si>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</si>
  <si>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</si>
  <si>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</si>
  <si>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</si>
  <si>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</si>
  <si>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</si>
  <si>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</si>
  <si>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</si>
  <si>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</si>
  <si>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</si>
  <si>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</si>
  <si>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</si>
  <si>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</si>
  <si>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</si>
  <si>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</si>
  <si>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</si>
  <si>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</si>
  <si>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</si>
  <si>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</si>
  <si>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</si>
  <si>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</si>
  <si>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</si>
  <si>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</si>
  <si>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</si>
  <si>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</si>
  <si>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</si>
  <si>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</si>
  <si>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</si>
  <si>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</si>
  <si>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</si>
  <si>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</si>
  <si>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</si>
  <si>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</si>
  <si>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</si>
  <si>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</si>
  <si>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</si>
  <si>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</si>
  <si>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</si>
  <si>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</si>
  <si>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</si>
  <si>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</si>
  <si>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</si>
  <si>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</si>
  <si>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</si>
  <si>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</si>
  <si>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</si>
  <si>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</si>
  <si>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</si>
  <si>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</si>
  <si>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</si>
  <si>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</si>
  <si>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</si>
  <si>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</si>
  <si>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</si>
  <si>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</si>
  <si>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</si>
  <si>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</si>
  <si>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</si>
  <si>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</si>
  <si>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</si>
  <si>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</si>
  <si>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</si>
  <si>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</si>
  <si>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</si>
  <si>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</si>
  <si>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</si>
  <si>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</si>
  <si>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</si>
  <si>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</si>
  <si>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</si>
  <si>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</si>
  <si>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</si>
  <si>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</si>
  <si>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</si>
  <si>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</si>
  <si>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</si>
  <si>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</si>
  <si>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</si>
  <si>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</si>
  <si>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</si>
  <si>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</si>
  <si>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</si>
  <si>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</si>
  <si>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</si>
  <si>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</si>
  <si>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</si>
  <si>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</si>
  <si>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</si>
  <si>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</si>
  <si>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</si>
  <si>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</si>
  <si>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</si>
  <si>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</si>
  <si>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</si>
  <si>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</si>
  <si>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</si>
  <si>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</si>
  <si>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</si>
  <si>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</si>
  <si>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</si>
  <si>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</si>
  <si>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</si>
  <si>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</si>
  <si>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</si>
  <si>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</si>
  <si>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</si>
  <si>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</si>
  <si>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</si>
  <si>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</si>
  <si>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</si>
  <si>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</si>
  <si>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</si>
  <si>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</si>
  <si>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</si>
  <si>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</si>
  <si>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</si>
  <si>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</si>
  <si>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</si>
  <si>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</si>
  <si>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</si>
  <si>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</si>
  <si>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</si>
  <si>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</si>
  <si>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</si>
  <si>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</si>
  <si>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</si>
  <si>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</si>
  <si>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</si>
  <si>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</si>
  <si>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</si>
  <si>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</si>
  <si>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</si>
  <si>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</si>
  <si>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</si>
  <si>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</si>
  <si>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</si>
  <si>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</si>
  <si>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</si>
  <si>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</si>
  <si>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</si>
  <si>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</si>
  <si>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</si>
  <si>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</si>
  <si>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</si>
  <si>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</si>
  <si>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</si>
  <si>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</si>
  <si>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</si>
  <si>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</si>
  <si>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</si>
  <si>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</si>
  <si>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</si>
  <si>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</si>
  <si>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</si>
  <si>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</si>
  <si>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</si>
  <si>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</si>
  <si>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</si>
  <si>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</si>
  <si>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</si>
  <si>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</si>
  <si>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</si>
  <si>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</si>
  <si>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</si>
  <si>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</si>
  <si>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</si>
  <si>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</si>
  <si>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</si>
  <si>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</si>
  <si>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</si>
  <si>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</si>
  <si>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</si>
  <si>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</si>
  <si>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</si>
  <si>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</si>
  <si>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</si>
  <si>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</si>
  <si>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</si>
  <si>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</si>
  <si>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</si>
  <si>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</si>
  <si>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</si>
  <si>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</si>
  <si>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</si>
  <si>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</si>
  <si>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</si>
  <si>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</si>
  <si>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</si>
  <si>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</si>
  <si>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</si>
  <si>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</si>
  <si>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</si>
  <si>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</si>
  <si>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</si>
  <si>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</si>
  <si>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</si>
  <si>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</si>
  <si>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</si>
  <si>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</si>
  <si>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</si>
  <si>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</si>
  <si>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</si>
  <si>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</si>
  <si>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</si>
  <si>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</si>
  <si>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</si>
  <si>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</si>
  <si>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</si>
  <si>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</si>
  <si>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</si>
  <si>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</si>
  <si>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</si>
  <si>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</si>
  <si>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</si>
  <si>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</si>
  <si>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</si>
  <si>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</si>
  <si>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</si>
  <si>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</si>
  <si>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</si>
  <si>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</si>
  <si>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</si>
  <si>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</si>
  <si>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</si>
  <si>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</si>
  <si>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</si>
  <si>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</si>
  <si>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</si>
  <si>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</si>
  <si>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</si>
  <si>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</si>
  <si>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</si>
  <si>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</si>
  <si>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</si>
  <si>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</si>
  <si>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</si>
  <si>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</si>
  <si>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</si>
  <si>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</si>
  <si>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</si>
  <si>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</si>
  <si>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</si>
  <si>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</si>
  <si>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</si>
  <si>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</si>
  <si>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</si>
  <si>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</si>
  <si>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</si>
  <si>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</si>
  <si>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</si>
  <si>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</si>
  <si>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</si>
  <si>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</si>
  <si>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</si>
  <si>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</si>
  <si>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</si>
  <si>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</si>
  <si>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</si>
  <si>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</si>
  <si>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</si>
  <si>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</si>
  <si>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</si>
  <si>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</si>
  <si>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</si>
  <si>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</si>
  <si>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</si>
  <si>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</si>
  <si>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</si>
  <si>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</si>
  <si>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</si>
  <si>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</si>
  <si>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</si>
  <si>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</si>
  <si>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</si>
  <si>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</si>
  <si>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</si>
  <si>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</si>
  <si>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</si>
  <si>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</si>
  <si>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</si>
  <si>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</si>
  <si>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</si>
  <si>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</si>
  <si>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</si>
  <si>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</si>
  <si>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</si>
  <si>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</si>
  <si>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</si>
  <si>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</si>
  <si>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</si>
  <si>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</si>
  <si>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</si>
  <si>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</si>
  <si>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</si>
  <si>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</si>
  <si>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</si>
  <si>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</si>
  <si>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</si>
  <si>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</si>
  <si>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</si>
  <si>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</si>
  <si>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</si>
  <si>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</si>
  <si>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</si>
  <si>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</si>
  <si>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</si>
  <si>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</si>
  <si>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</si>
  <si>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</si>
  <si>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</si>
  <si>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</si>
  <si>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</si>
  <si>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</si>
  <si>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</si>
  <si>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</si>
  <si>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</si>
  <si>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</si>
  <si>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</si>
  <si>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</si>
  <si>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</si>
  <si>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</si>
  <si>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</si>
  <si>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</si>
  <si>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</si>
  <si>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</si>
  <si>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</si>
  <si>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</si>
  <si>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</si>
  <si>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</si>
  <si>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</si>
  <si>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</si>
  <si>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</si>
  <si>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</si>
  <si>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</si>
  <si>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</si>
  <si>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</si>
  <si>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</si>
  <si>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</si>
  <si>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</si>
  <si>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</si>
  <si>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</si>
  <si>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</si>
  <si>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</si>
  <si>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</si>
  <si>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</si>
  <si>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</si>
  <si>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</si>
  <si>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</si>
  <si>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</si>
  <si>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</si>
  <si>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</si>
  <si>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</si>
  <si>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</si>
  <si>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</si>
  <si>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</si>
  <si>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</si>
  <si>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</si>
  <si>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</si>
  <si>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</si>
  <si>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</si>
  <si>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</si>
  <si>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</si>
  <si>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</si>
  <si>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</si>
  <si>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</si>
  <si>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</si>
  <si>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</si>
  <si>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</si>
  <si>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</si>
  <si>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</si>
  <si>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</si>
  <si>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</si>
  <si>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</si>
  <si>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</si>
  <si>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</si>
  <si>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</si>
  <si>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</si>
  <si>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</si>
  <si>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</si>
  <si>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</si>
  <si>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</si>
  <si>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</si>
  <si>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</si>
  <si>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</si>
  <si>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</si>
  <si>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</si>
  <si>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</si>
  <si>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</si>
  <si>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</si>
  <si>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</si>
  <si>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</si>
  <si>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</si>
  <si>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</si>
  <si>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</si>
  <si>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</si>
  <si>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</si>
  <si>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</si>
  <si>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</si>
  <si>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</si>
  <si>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</si>
  <si>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</si>
  <si>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</si>
  <si>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</si>
  <si>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</si>
  <si>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</si>
  <si>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</si>
  <si>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</si>
  <si>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</si>
  <si>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</si>
  <si>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</si>
  <si>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</si>
  <si>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</si>
  <si>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</si>
  <si>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</si>
  <si>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</si>
  <si>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</si>
  <si>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</si>
  <si>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</si>
  <si>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</si>
  <si>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</si>
  <si>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</si>
  <si>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</si>
  <si>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</si>
  <si>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</si>
  <si>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</si>
  <si>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</si>
  <si>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</si>
  <si>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</si>
  <si>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</si>
  <si>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</si>
  <si>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</si>
  <si>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</si>
  <si>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</si>
  <si>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</si>
  <si>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</si>
  <si>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</si>
  <si>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</si>
  <si>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</si>
  <si>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</si>
  <si>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</si>
  <si>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</si>
  <si>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</si>
  <si>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</si>
  <si>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</si>
  <si>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</si>
  <si>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</si>
  <si>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</si>
  <si>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</si>
  <si>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</si>
  <si>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</si>
  <si>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</si>
  <si>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</si>
  <si>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</si>
  <si>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</si>
  <si>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</si>
  <si>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</si>
  <si>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</si>
  <si>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</si>
  <si>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</si>
  <si>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</si>
  <si>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</si>
  <si>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</si>
  <si>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</si>
  <si>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</si>
  <si>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</si>
  <si>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</si>
  <si>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</si>
  <si>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</si>
  <si>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</si>
  <si>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</si>
  <si>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</si>
  <si>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</si>
  <si>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</si>
  <si>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</si>
  <si>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</si>
  <si>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</si>
  <si>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</si>
  <si>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</si>
  <si>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</si>
  <si>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</si>
  <si>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</si>
  <si>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</si>
  <si>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</si>
  <si>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</si>
  <si>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</si>
  <si>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</si>
  <si>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</si>
  <si>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</si>
  <si>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</si>
  <si>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</si>
  <si>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</si>
  <si>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</si>
  <si>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</si>
  <si>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</si>
  <si>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</si>
  <si>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</si>
  <si>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</si>
  <si>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</si>
  <si>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</si>
  <si>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</si>
  <si>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</si>
  <si>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</si>
  <si>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</si>
  <si>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</si>
  <si>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</si>
  <si>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</si>
  <si>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</si>
  <si>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</si>
  <si>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</si>
  <si>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</si>
  <si>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</si>
  <si>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</si>
  <si>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</si>
  <si>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</si>
  <si>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</si>
  <si>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</si>
  <si>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</si>
  <si>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</si>
  <si>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</si>
  <si>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</si>
  <si>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</si>
  <si>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</si>
  <si>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</si>
  <si>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</si>
  <si>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</si>
  <si>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</si>
  <si>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</si>
  <si>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</si>
  <si>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</si>
  <si>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</si>
  <si>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</si>
  <si>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</si>
  <si>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</si>
  <si>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</si>
  <si>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</si>
  <si>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</si>
  <si>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</si>
  <si>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</si>
  <si>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</si>
  <si>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</si>
  <si>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</si>
  <si>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</si>
  <si>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</si>
  <si>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</si>
  <si>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</si>
  <si>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</si>
  <si>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</si>
  <si>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</si>
  <si>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</si>
  <si>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</si>
  <si>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</si>
  <si>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</si>
  <si>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</si>
  <si>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</si>
  <si>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</si>
  <si>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</si>
  <si>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</si>
  <si>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</si>
  <si>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</si>
  <si>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</si>
  <si>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</si>
  <si>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</si>
  <si>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</si>
  <si>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</si>
  <si>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</si>
  <si>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</si>
  <si>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</si>
  <si>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</si>
  <si>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</si>
  <si>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</si>
  <si>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</si>
  <si>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</si>
  <si>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</si>
  <si>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</si>
  <si>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</si>
  <si>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</si>
  <si>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</si>
  <si>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</si>
  <si>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</si>
  <si>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</si>
  <si>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</si>
  <si>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</si>
  <si>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</si>
  <si>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</si>
  <si>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</si>
  <si>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</si>
  <si>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</si>
  <si>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</si>
  <si>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</si>
  <si>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</si>
  <si>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</si>
  <si>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</si>
  <si>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</si>
  <si>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</si>
  <si>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</si>
  <si>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</si>
  <si>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</si>
  <si>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</si>
  <si>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</si>
  <si>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</si>
  <si>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</si>
  <si>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</si>
  <si>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</si>
  <si>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</si>
  <si>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</si>
  <si>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</si>
  <si>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</si>
  <si>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</si>
  <si>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</si>
  <si>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</si>
  <si>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</si>
  <si>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</si>
  <si>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</si>
  <si>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</si>
  <si>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</si>
  <si>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</si>
  <si>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</si>
  <si>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</si>
  <si>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</si>
  <si>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</si>
  <si>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</si>
  <si>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</si>
  <si>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</si>
  <si>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</si>
  <si>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</si>
  <si>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</si>
  <si>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</si>
  <si>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</si>
  <si>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</si>
  <si>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</si>
  <si>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</si>
  <si>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</si>
  <si>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</si>
  <si>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</si>
  <si>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</si>
  <si>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</si>
  <si>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</si>
  <si>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</si>
  <si>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</si>
  <si>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</si>
  <si>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</si>
  <si>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</si>
  <si>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</si>
  <si>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</si>
  <si>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</si>
  <si>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</si>
  <si>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</si>
  <si>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</si>
  <si>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</si>
  <si>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</si>
  <si>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</si>
  <si>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</si>
  <si>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</si>
  <si>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</si>
  <si>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</si>
  <si>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</si>
  <si>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</si>
  <si>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</si>
  <si>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</si>
  <si>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</si>
  <si>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</si>
  <si>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</si>
  <si>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</si>
  <si>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</si>
  <si>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</si>
  <si>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</si>
  <si>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</si>
  <si>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</si>
  <si>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</si>
  <si>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</si>
  <si>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</si>
  <si>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</si>
  <si>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</si>
  <si>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</si>
  <si>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</si>
  <si>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</si>
  <si>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</si>
  <si>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</si>
  <si>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</si>
  <si>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</si>
  <si>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</si>
  <si>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</si>
  <si>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</si>
  <si>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</si>
  <si>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</si>
  <si>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</si>
  <si>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</si>
  <si>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</si>
  <si>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</si>
  <si>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</si>
  <si>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</si>
  <si>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</si>
  <si>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</si>
  <si>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</si>
  <si>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</si>
  <si>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</si>
  <si>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</si>
  <si>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</si>
  <si>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</si>
  <si>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</si>
  <si>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</si>
  <si>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</si>
  <si>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</si>
  <si>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</si>
  <si>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</si>
  <si>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</si>
  <si>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</si>
  <si>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</si>
  <si>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</si>
  <si>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</si>
  <si>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</si>
  <si>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</si>
  <si>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</si>
  <si>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</si>
  <si>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</si>
  <si>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</si>
  <si>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</si>
  <si>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</si>
  <si>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</si>
  <si>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</si>
  <si>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</si>
  <si>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</si>
  <si>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</si>
  <si>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</si>
  <si>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</si>
  <si>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</si>
  <si>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</si>
  <si>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</si>
  <si>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</si>
  <si>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</si>
  <si>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</si>
  <si>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</si>
  <si>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</si>
  <si>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</si>
  <si>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</si>
  <si>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</si>
  <si>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</si>
  <si>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</si>
  <si>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</si>
  <si>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</si>
  <si>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</si>
  <si>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</si>
  <si>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</si>
  <si>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</si>
  <si>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</si>
  <si>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</si>
  <si>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</si>
  <si>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</si>
  <si>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</si>
  <si>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</si>
  <si>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</si>
  <si>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</si>
  <si>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</si>
  <si>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</si>
  <si>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</si>
  <si>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</si>
  <si>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</si>
  <si>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</si>
  <si>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</si>
  <si>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</si>
  <si>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</si>
  <si>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</si>
  <si>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</si>
  <si>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</si>
  <si>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</si>
  <si>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</si>
  <si>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</si>
  <si>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</si>
  <si>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</si>
  <si>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</si>
  <si>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</si>
  <si>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</si>
  <si>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</si>
  <si>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</si>
  <si>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</si>
  <si>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</si>
  <si>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</si>
  <si>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</si>
  <si>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</si>
  <si>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</si>
  <si>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</si>
  <si>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</si>
  <si>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</si>
  <si>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</si>
  <si>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</si>
  <si>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</si>
  <si>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</si>
  <si>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</si>
  <si>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</si>
  <si>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</si>
  <si>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</si>
  <si>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</si>
  <si>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</si>
  <si>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</si>
  <si>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</si>
  <si>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</si>
  <si>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</si>
  <si>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</si>
  <si>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</si>
  <si>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</si>
  <si>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</si>
  <si>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</si>
  <si>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</si>
  <si>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</si>
  <si>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</si>
  <si>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</si>
  <si>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</si>
  <si>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</si>
  <si>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</si>
  <si>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</si>
  <si>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</si>
  <si>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</si>
  <si>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</si>
  <si>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</si>
  <si>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</si>
  <si>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</si>
  <si>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</si>
  <si>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</si>
  <si>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</si>
  <si>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</si>
  <si>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</si>
  <si>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</si>
  <si>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</si>
  <si>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</si>
  <si>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</si>
  <si>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</si>
  <si>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</si>
  <si>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</si>
  <si>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</si>
  <si>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</si>
  <si>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</si>
  <si>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</si>
  <si>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</si>
  <si>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</si>
  <si>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</si>
  <si>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</si>
  <si>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</si>
  <si>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</si>
  <si>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</si>
  <si>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</si>
  <si>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</si>
  <si>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</si>
  <si>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</si>
  <si>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</si>
  <si>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</si>
  <si>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</si>
  <si>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</si>
  <si>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</si>
  <si>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</si>
  <si>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</si>
  <si>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</si>
  <si>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</si>
  <si>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</si>
  <si>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</si>
  <si>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</si>
  <si>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</si>
  <si>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</si>
  <si>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</si>
  <si>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</si>
  <si>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</si>
  <si>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</si>
  <si>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</si>
  <si>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</si>
  <si>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</si>
  <si>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</si>
  <si>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</si>
  <si>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</si>
  <si>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</si>
  <si>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</si>
  <si>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</si>
  <si>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</si>
  <si>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</si>
  <si>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</si>
  <si>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</si>
  <si>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</si>
  <si>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</si>
  <si>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</si>
  <si>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</si>
  <si>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</si>
  <si>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</si>
  <si>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</si>
  <si>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</si>
  <si>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</si>
  <si>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</si>
  <si>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</si>
  <si>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</si>
  <si>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</si>
  <si>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</si>
  <si>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</si>
  <si>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</si>
  <si>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</si>
  <si>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</si>
  <si>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</si>
  <si>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</si>
  <si>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</si>
  <si>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</si>
  <si>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</si>
  <si>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</si>
  <si>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</si>
  <si>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</si>
  <si>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</si>
  <si>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</si>
  <si>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</si>
  <si>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</si>
  <si>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</si>
  <si>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</si>
  <si>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</si>
  <si>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</si>
  <si>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</si>
  <si>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</si>
  <si>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</si>
  <si>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</si>
  <si>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</si>
  <si>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</si>
  <si>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</si>
  <si>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</si>
  <si>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</si>
  <si>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</si>
  <si>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</si>
  <si>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</si>
  <si>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</si>
  <si>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</si>
  <si>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</si>
  <si>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</si>
  <si>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</si>
  <si>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</si>
  <si>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</si>
  <si>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</si>
  <si>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</si>
  <si>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</si>
  <si>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</si>
  <si>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</si>
  <si>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</si>
  <si>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</si>
  <si>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</si>
  <si>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</si>
  <si>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</si>
  <si>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</si>
  <si>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</si>
  <si>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</si>
  <si>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</si>
  <si>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</si>
  <si>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</si>
  <si>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</si>
  <si>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</si>
  <si>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</si>
  <si>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</si>
  <si>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</si>
  <si>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</si>
  <si>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</si>
  <si>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</si>
  <si>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</si>
  <si>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</si>
  <si>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</si>
  <si>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</si>
  <si>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</si>
  <si>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</si>
  <si>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</si>
  <si>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</si>
  <si>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</si>
  <si>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</si>
  <si>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</si>
  <si>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</si>
  <si>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</si>
  <si>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</si>
  <si>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</si>
  <si>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</si>
  <si>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</si>
  <si>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</si>
  <si>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</si>
  <si>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</si>
  <si>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</si>
  <si>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</si>
  <si>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</si>
  <si>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</si>
  <si>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</si>
  <si>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</si>
  <si>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</si>
  <si>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</si>
  <si>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</si>
  <si>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</si>
  <si>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</si>
  <si>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</si>
  <si>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</si>
  <si>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</si>
  <si>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</si>
  <si>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</si>
  <si>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</si>
  <si>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</si>
  <si>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</si>
  <si>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</si>
  <si>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</si>
  <si>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</si>
  <si>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</si>
  <si>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</si>
  <si>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</si>
  <si>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</si>
  <si>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</si>
  <si>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</si>
  <si>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</si>
  <si>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</si>
  <si>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</si>
  <si>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</si>
  <si>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</si>
  <si>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</si>
  <si>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</si>
  <si>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</si>
  <si>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</si>
  <si>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</si>
  <si>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</si>
  <si>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</si>
  <si>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</si>
  <si>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</si>
  <si>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</si>
  <si>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</si>
  <si>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</si>
  <si>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</si>
  <si>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</si>
  <si>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</si>
  <si>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</si>
  <si>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</si>
  <si>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</si>
  <si>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</si>
  <si>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</si>
  <si>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</si>
  <si>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</si>
  <si>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</si>
  <si>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</si>
  <si>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</si>
  <si>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</si>
  <si>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</si>
  <si>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</si>
  <si>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</si>
  <si>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</si>
  <si>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</si>
  <si>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</si>
  <si>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</si>
  <si>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</si>
  <si>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</si>
  <si>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</si>
  <si>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</si>
  <si>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</si>
  <si>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</si>
  <si>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</si>
  <si>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</si>
  <si>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</si>
  <si>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</si>
  <si>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</si>
  <si>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</si>
  <si>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</si>
  <si>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</si>
  <si>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</si>
  <si>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</si>
  <si>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</si>
  <si>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</si>
  <si>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</si>
  <si>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</si>
  <si>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</si>
  <si>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</si>
  <si>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</si>
  <si>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</si>
  <si>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</si>
  <si>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</si>
  <si>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</si>
  <si>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</si>
  <si>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</si>
  <si>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</si>
  <si>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</si>
  <si>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</si>
  <si>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</si>
  <si>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</si>
  <si>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</si>
  <si>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</si>
  <si>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</si>
  <si>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</si>
  <si>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</si>
  <si>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</si>
  <si>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</si>
  <si>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</si>
  <si>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</si>
  <si>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</si>
  <si>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</si>
  <si>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</si>
  <si>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</si>
  <si>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</si>
  <si>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</si>
  <si>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</si>
  <si>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</si>
  <si>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</si>
  <si>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</si>
  <si>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</si>
  <si>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</si>
  <si>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</si>
  <si>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</si>
  <si>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</si>
  <si>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</si>
  <si>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</si>
  <si>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</si>
  <si>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</si>
  <si>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</si>
  <si>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</si>
  <si>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</si>
  <si>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</si>
  <si>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</si>
  <si>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</si>
  <si>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</si>
  <si>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</si>
  <si>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</si>
  <si>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</si>
  <si>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</si>
  <si>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</si>
  <si>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</si>
  <si>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</si>
  <si>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</si>
  <si>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</si>
  <si>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</si>
  <si>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</si>
  <si>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</si>
  <si>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</si>
  <si>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</si>
  <si>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</si>
  <si>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</si>
  <si>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</si>
  <si>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</si>
  <si>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</si>
  <si>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</si>
  <si>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</si>
  <si>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</si>
  <si>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</si>
  <si>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</si>
  <si>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</si>
  <si>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</si>
  <si>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</si>
  <si>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</si>
  <si>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</si>
  <si>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</si>
  <si>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</si>
  <si>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</si>
  <si>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</si>
  <si>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</si>
  <si>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</si>
  <si>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</si>
  <si>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</si>
  <si>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</si>
  <si>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</si>
  <si>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</si>
  <si>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</si>
  <si>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</si>
  <si>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</si>
  <si>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</si>
  <si>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</si>
  <si>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</si>
  <si>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</si>
  <si>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</si>
  <si>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</si>
  <si>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</si>
  <si>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</si>
  <si>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</si>
  <si>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</si>
  <si>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</si>
  <si>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</si>
  <si>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</si>
  <si>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</si>
  <si>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</si>
  <si>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</si>
  <si>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</si>
  <si>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</si>
  <si>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</si>
  <si>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</si>
  <si>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</si>
  <si>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</si>
  <si>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</si>
  <si>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</si>
  <si>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</si>
  <si>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</si>
  <si>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</si>
  <si>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</si>
  <si>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</si>
  <si>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</si>
  <si>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</si>
  <si>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</si>
  <si>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</si>
  <si>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</si>
  <si>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</si>
  <si>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</si>
  <si>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</si>
  <si>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</si>
  <si>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</si>
  <si>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</si>
  <si>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</si>
  <si>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</si>
  <si>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</si>
  <si>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</si>
  <si>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</si>
  <si>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</si>
  <si>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</si>
  <si>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</si>
  <si>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</si>
  <si>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</si>
  <si>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</si>
  <si>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</si>
  <si>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</si>
  <si>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</si>
  <si>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</si>
  <si>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</si>
  <si>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</si>
  <si>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</si>
  <si>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</si>
  <si>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</si>
  <si>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</si>
  <si>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</si>
  <si>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</si>
  <si>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</si>
  <si>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</si>
  <si>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</si>
  <si>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</si>
  <si>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</si>
  <si>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</si>
  <si>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</si>
  <si>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</si>
  <si>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</si>
  <si>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</si>
  <si>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</si>
  <si>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</si>
  <si>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</si>
  <si>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</si>
  <si>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</si>
  <si>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</si>
  <si>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</si>
  <si>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</si>
  <si>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</si>
  <si>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</si>
  <si>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</si>
  <si>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</si>
  <si>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</si>
  <si>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</si>
  <si>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</si>
  <si>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</si>
  <si>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</si>
  <si>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</si>
  <si>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</si>
  <si>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</si>
  <si>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</si>
  <si>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</si>
  <si>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</si>
  <si>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</si>
  <si>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</si>
  <si>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</si>
  <si>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</si>
  <si>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</si>
  <si>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</si>
  <si>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</si>
  <si>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</si>
  <si>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</si>
  <si>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</si>
  <si>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</si>
  <si>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</si>
  <si>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</si>
  <si>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</si>
  <si>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</si>
  <si>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</si>
  <si>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</si>
  <si>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</si>
  <si>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</si>
  <si>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</si>
  <si>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</si>
  <si>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</si>
  <si>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</si>
  <si>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</si>
  <si>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</si>
  <si>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</si>
  <si>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</si>
  <si>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</si>
  <si>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</si>
  <si>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</si>
  <si>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</si>
  <si>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</si>
  <si>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</si>
  <si>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</si>
  <si>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</si>
  <si>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</si>
  <si>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</si>
  <si>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</si>
  <si>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</si>
  <si>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</si>
  <si>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</si>
  <si>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</si>
  <si>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</si>
  <si>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</si>
  <si>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</si>
  <si>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</si>
  <si>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</si>
  <si>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</si>
  <si>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</si>
  <si>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</si>
  <si>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</si>
  <si>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</si>
  <si>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</si>
  <si>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</si>
  <si>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</si>
  <si>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</si>
  <si>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</si>
  <si>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</si>
  <si>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</si>
  <si>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</si>
  <si>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</si>
  <si>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</si>
  <si>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</si>
  <si>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</si>
  <si>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</si>
  <si>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</si>
  <si>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</si>
  <si>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</si>
  <si>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</si>
  <si>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</si>
  <si>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</si>
  <si>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</si>
  <si>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</si>
  <si>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</si>
  <si>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</si>
  <si>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</si>
  <si>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</si>
  <si>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</si>
  <si>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</si>
  <si>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</si>
  <si>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</si>
  <si>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</si>
  <si>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</si>
  <si>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</si>
  <si>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</si>
  <si>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</si>
  <si>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</si>
  <si>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</si>
  <si>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</si>
  <si>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</si>
  <si>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</si>
  <si>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</si>
  <si>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</si>
  <si>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</si>
  <si>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</si>
  <si>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</si>
  <si>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</si>
  <si>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</si>
  <si>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</si>
  <si>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</si>
  <si>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</si>
  <si>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</si>
  <si>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</si>
  <si>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</si>
  <si>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</si>
  <si>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</si>
  <si>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</si>
  <si>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</si>
  <si>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</si>
  <si>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</si>
  <si>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</si>
  <si>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</si>
  <si>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</si>
  <si>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</si>
  <si>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</si>
  <si>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</si>
  <si>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</si>
  <si>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</si>
  <si>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</si>
  <si>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</si>
  <si>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</si>
  <si>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</si>
  <si>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</si>
  <si>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</si>
  <si>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</si>
  <si>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</si>
  <si>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</si>
  <si>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</si>
  <si>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</si>
  <si>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</si>
  <si>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</si>
  <si>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</si>
  <si>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</si>
  <si>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</si>
  <si>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</si>
  <si>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</si>
  <si>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</si>
  <si>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</si>
  <si>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</si>
  <si>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</si>
  <si>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</si>
  <si>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</si>
  <si>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</si>
  <si>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</si>
  <si>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</si>
  <si>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</si>
  <si>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</si>
  <si>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</si>
  <si>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</si>
  <si>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</si>
  <si>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</si>
  <si>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</si>
  <si>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</si>
  <si>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</si>
  <si>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</si>
  <si>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</si>
  <si>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</si>
  <si>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</si>
  <si>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</si>
  <si>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</si>
  <si>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</si>
  <si>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</si>
  <si>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</si>
  <si>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</si>
  <si>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</si>
  <si>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</si>
  <si>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</si>
  <si>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</si>
  <si>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</si>
  <si>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</si>
  <si>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</si>
  <si>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</si>
  <si>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</si>
  <si>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</si>
  <si>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</si>
  <si>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</si>
  <si>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</si>
  <si>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</si>
  <si>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</si>
  <si>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</si>
  <si>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</si>
  <si>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</si>
  <si>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</si>
  <si>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</si>
  <si>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</si>
  <si>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</si>
  <si>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</si>
  <si>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</si>
  <si>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</si>
  <si>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</si>
  <si>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</si>
  <si>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</si>
  <si>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</si>
  <si>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</si>
  <si>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</si>
  <si>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</si>
  <si>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</si>
  <si>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</si>
  <si>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</si>
  <si>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</si>
  <si>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</si>
  <si>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</si>
  <si>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</si>
  <si>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</si>
  <si>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</si>
  <si>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</si>
  <si>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</si>
  <si>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</si>
  <si>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</si>
  <si>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</si>
  <si>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</si>
  <si>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</si>
  <si>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</si>
  <si>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</si>
  <si>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</si>
  <si>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</si>
  <si>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</si>
  <si>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</si>
  <si>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</si>
  <si>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</si>
  <si>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</si>
  <si>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</si>
  <si>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</si>
  <si>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</si>
  <si>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</si>
  <si>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</si>
  <si>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</si>
  <si>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</si>
  <si>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</si>
  <si>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</si>
  <si>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</si>
  <si>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</si>
  <si>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</si>
  <si>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</si>
  <si>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</si>
  <si>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</si>
  <si>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</si>
  <si>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</si>
  <si>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</si>
  <si>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</si>
  <si>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</si>
  <si>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</si>
  <si>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</si>
  <si>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</si>
  <si>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</si>
  <si>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</si>
  <si>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</si>
  <si>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</si>
  <si>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</si>
  <si>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</si>
  <si>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</si>
  <si>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</si>
  <si>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</si>
  <si>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</si>
  <si>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</si>
  <si>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</si>
  <si>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</si>
  <si>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</si>
  <si>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</si>
  <si>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</si>
  <si>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</si>
  <si>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</si>
  <si>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</si>
  <si>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</si>
  <si>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</si>
  <si>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</si>
  <si>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</si>
  <si>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</si>
  <si>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</si>
  <si>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</si>
  <si>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</si>
  <si>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</si>
  <si>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</si>
  <si>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</si>
  <si>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</si>
  <si>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</si>
  <si>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</si>
  <si>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</si>
  <si>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</si>
  <si>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</si>
  <si>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</si>
  <si>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</si>
  <si>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</si>
  <si>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</si>
  <si>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</si>
  <si>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</si>
  <si>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</si>
  <si>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</si>
  <si>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</si>
  <si>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</si>
  <si>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</si>
  <si>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</si>
  <si>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</si>
  <si>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</si>
  <si>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</si>
  <si>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</si>
  <si>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</si>
  <si>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</si>
  <si>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</si>
  <si>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</si>
  <si>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</si>
  <si>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</si>
  <si>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</si>
  <si>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</si>
  <si>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</si>
  <si>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</si>
  <si>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</si>
  <si>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</si>
  <si>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</si>
  <si>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</si>
  <si>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</si>
  <si>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</si>
  <si>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</si>
  <si>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</si>
  <si>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</si>
  <si>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</si>
  <si>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</si>
  <si>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</si>
  <si>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</si>
  <si>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</si>
  <si>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</si>
  <si>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</si>
  <si>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</si>
  <si>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</si>
  <si>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</si>
  <si>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</si>
  <si>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</si>
  <si>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</si>
  <si>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</si>
  <si>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</si>
  <si>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</si>
  <si>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</si>
  <si>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</si>
  <si>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</si>
  <si>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</si>
  <si>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</si>
  <si>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</si>
  <si>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</si>
  <si>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</si>
  <si>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</si>
  <si>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</si>
  <si>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</si>
  <si>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</si>
  <si>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</si>
  <si>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</si>
  <si>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</si>
  <si>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</si>
  <si>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</si>
  <si>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</si>
  <si>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</si>
  <si>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</si>
  <si>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</si>
  <si>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</si>
  <si>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</si>
  <si>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</si>
  <si>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</si>
  <si>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</si>
  <si>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</si>
  <si>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</si>
  <si>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</si>
  <si>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</si>
  <si>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</si>
  <si>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</si>
  <si>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</si>
  <si>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</si>
  <si>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</si>
  <si>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</si>
  <si>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</si>
  <si>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</si>
  <si>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</si>
  <si>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</si>
  <si>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</si>
  <si>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</si>
  <si>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</si>
  <si>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</si>
  <si>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</si>
  <si>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</si>
  <si>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</si>
  <si>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</si>
  <si>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</si>
  <si>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</si>
  <si>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</si>
  <si>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</si>
  <si>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</si>
  <si>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</si>
  <si>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</si>
  <si>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</si>
  <si>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</si>
  <si>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</si>
  <si>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</si>
  <si>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</si>
  <si>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</si>
  <si>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</si>
  <si>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</si>
  <si>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</si>
  <si>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</si>
  <si>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</si>
  <si>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</si>
  <si>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</si>
  <si>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</si>
  <si>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</si>
  <si>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</si>
  <si>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</si>
  <si>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</si>
  <si>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</si>
  <si>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</si>
  <si>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</si>
  <si>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</si>
  <si>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</si>
  <si>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</si>
  <si>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</si>
  <si>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</si>
  <si>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</si>
  <si>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</si>
  <si>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</si>
  <si>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</si>
  <si>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</si>
  <si>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</si>
  <si>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</si>
  <si>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</si>
  <si>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</si>
  <si>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</si>
  <si>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</si>
  <si>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</si>
  <si>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</si>
  <si>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</si>
  <si>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</si>
  <si>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</si>
  <si>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</si>
  <si>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</si>
  <si>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</si>
  <si>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</si>
  <si>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</si>
  <si>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</si>
  <si>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</si>
  <si>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</si>
  <si>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</si>
  <si>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</si>
  <si>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</si>
  <si>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</si>
  <si>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</si>
  <si>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</si>
  <si>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</si>
  <si>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</si>
  <si>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</si>
  <si>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</si>
  <si>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</si>
  <si>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</si>
  <si>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</si>
  <si>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</si>
  <si>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</si>
  <si>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</si>
  <si>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</si>
  <si>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</si>
  <si>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</si>
  <si>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</si>
  <si>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</si>
  <si>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</si>
  <si>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</si>
  <si>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</si>
  <si>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</si>
  <si>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</si>
  <si>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</si>
  <si>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</si>
  <si>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</si>
  <si>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</si>
  <si>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</si>
  <si>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</si>
  <si>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</si>
  <si>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</si>
  <si>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</si>
  <si>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</si>
  <si>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</si>
  <si>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</si>
  <si>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</si>
  <si>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</si>
  <si>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</si>
  <si>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</si>
  <si>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</si>
  <si>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</si>
  <si>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</si>
  <si>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</si>
  <si>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</si>
  <si>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</si>
  <si>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</si>
  <si>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</si>
  <si>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</si>
  <si>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</si>
  <si>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</si>
  <si>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</si>
  <si>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</si>
  <si>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</si>
  <si>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</si>
  <si>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</si>
  <si>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</si>
  <si>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</si>
  <si>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</si>
  <si>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</si>
  <si>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</si>
  <si>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</si>
  <si>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</si>
  <si>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</si>
  <si>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</si>
  <si>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</si>
  <si>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</si>
  <si>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</si>
  <si>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</si>
  <si>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</si>
  <si>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</si>
  <si>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</si>
  <si>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</si>
  <si>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</si>
  <si>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</si>
  <si>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</si>
  <si>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</si>
  <si>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</si>
  <si>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</si>
  <si>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</si>
  <si>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</si>
  <si>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</si>
  <si>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</si>
  <si>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</si>
  <si>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</si>
  <si>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</si>
  <si>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</si>
  <si>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</si>
  <si>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</si>
  <si>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</si>
  <si>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</si>
  <si>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</si>
  <si>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</si>
  <si>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</si>
  <si>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</si>
  <si>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</si>
  <si>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</si>
  <si>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</si>
  <si>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</si>
  <si>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</si>
  <si>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</si>
  <si>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</si>
  <si>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</si>
  <si>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</si>
  <si>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</si>
  <si>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</si>
  <si>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</si>
  <si>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</si>
  <si>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</si>
  <si>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</si>
  <si>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</si>
  <si>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</si>
  <si>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</si>
  <si>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</si>
  <si>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</si>
  <si>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</si>
  <si>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</si>
  <si>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</si>
  <si>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</si>
  <si>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</si>
  <si>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</si>
  <si>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</si>
  <si>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</si>
  <si>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</si>
  <si>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</si>
  <si>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</si>
  <si>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</si>
  <si>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</si>
  <si>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</si>
  <si>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</si>
  <si>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</si>
  <si>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</si>
  <si>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</si>
  <si>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</si>
  <si>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</si>
  <si>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</si>
  <si>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</si>
  <si>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</si>
  <si>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</si>
  <si>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</si>
  <si>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</si>
  <si>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</si>
  <si>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</si>
  <si>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</si>
  <si>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</si>
  <si>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</si>
  <si>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</si>
  <si>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</si>
  <si>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</si>
  <si>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</si>
  <si>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</si>
  <si>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</si>
  <si>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</si>
  <si>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</si>
  <si>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</si>
  <si>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</si>
  <si>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</si>
  <si>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</si>
  <si>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</si>
  <si>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</si>
  <si>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</si>
  <si>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</si>
  <si>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</si>
  <si>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</si>
  <si>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</si>
  <si>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</si>
  <si>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</si>
  <si>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</si>
  <si>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</si>
  <si>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</si>
  <si>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</si>
  <si>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</si>
  <si>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</si>
  <si>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</si>
  <si>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</si>
  <si>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</si>
  <si>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</si>
  <si>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</si>
  <si>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</si>
  <si>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</si>
  <si>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</si>
  <si>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</si>
  <si>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</si>
  <si>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</si>
  <si>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</si>
  <si>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</si>
  <si>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</si>
  <si>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</si>
  <si>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</si>
  <si>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</si>
  <si>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</si>
  <si>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</si>
  <si>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</si>
  <si>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</si>
  <si>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</si>
  <si>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</si>
  <si>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</si>
  <si>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</si>
  <si>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</si>
  <si>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</si>
  <si>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</si>
  <si>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</si>
  <si>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</si>
  <si>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</si>
  <si>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</si>
  <si>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</si>
  <si>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</si>
  <si>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</si>
  <si>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</si>
  <si>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</si>
  <si>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</si>
  <si>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</si>
  <si>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</si>
  <si>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</si>
  <si>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</si>
  <si>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</si>
  <si>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</si>
  <si>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</si>
  <si>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</si>
  <si>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</si>
  <si>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</si>
  <si>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</si>
  <si>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</si>
  <si>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</si>
  <si>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</si>
  <si>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</si>
  <si>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</si>
  <si>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</si>
  <si>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</si>
  <si>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</si>
  <si>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</si>
  <si>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</si>
  <si>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</si>
  <si>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</si>
  <si>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</si>
  <si>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</si>
  <si>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</si>
  <si>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</si>
  <si>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</si>
  <si>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</si>
  <si>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</si>
  <si>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</si>
  <si>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</si>
  <si>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</si>
  <si>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</si>
  <si>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</si>
  <si>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</si>
  <si>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</si>
  <si>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</si>
  <si>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</si>
  <si>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</si>
  <si>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</si>
  <si>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</si>
  <si>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</si>
  <si>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</si>
  <si>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</si>
  <si>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</si>
  <si>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</si>
  <si>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</si>
  <si>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</si>
  <si>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</si>
  <si>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</si>
  <si>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</si>
  <si>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</si>
  <si>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</si>
  <si>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</si>
  <si>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</si>
  <si>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</si>
  <si>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</si>
  <si>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</si>
  <si>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</si>
  <si>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</si>
  <si>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</si>
  <si>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</si>
  <si>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</si>
  <si>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</si>
  <si>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</si>
  <si>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</si>
  <si>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</si>
  <si>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</si>
  <si>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</si>
  <si>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</si>
  <si>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</si>
  <si>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</si>
  <si>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</si>
  <si>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</si>
  <si>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</si>
  <si>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</si>
  <si>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</si>
  <si>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</si>
  <si>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</si>
  <si>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</si>
  <si>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</si>
  <si>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</si>
  <si>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</si>
  <si>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</si>
  <si>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</si>
  <si>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</si>
  <si>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</si>
  <si>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</si>
  <si>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</si>
  <si>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</si>
  <si>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</si>
  <si>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</si>
  <si>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</si>
  <si>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</si>
  <si>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</si>
  <si>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</si>
  <si>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</si>
  <si>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</si>
  <si>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</si>
  <si>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</si>
  <si>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</si>
  <si>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</si>
  <si>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</si>
  <si>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</si>
  <si>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</si>
  <si>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</si>
  <si>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</si>
  <si>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</si>
  <si>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</si>
  <si>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</si>
  <si>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</si>
  <si>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</si>
  <si>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</si>
  <si>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</si>
  <si>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</si>
  <si>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</si>
  <si>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</si>
  <si>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</si>
  <si>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</si>
  <si>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</si>
  <si>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</si>
  <si>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</si>
  <si>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</si>
  <si>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</si>
  <si>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</si>
  <si>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</si>
  <si>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</si>
  <si>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</si>
  <si>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</si>
  <si>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</si>
  <si>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</si>
  <si>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</si>
  <si>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</si>
  <si>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</si>
  <si>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</si>
  <si>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</si>
  <si>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</si>
  <si>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</si>
  <si>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</si>
  <si>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</si>
  <si>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</si>
  <si>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</si>
  <si>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</si>
  <si>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</si>
  <si>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</si>
  <si>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</si>
  <si>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</si>
  <si>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</si>
  <si>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</si>
  <si>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</si>
  <si>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</si>
  <si>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</si>
  <si>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</si>
  <si>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30 min</t>
  </si>
  <si>
    <t>PCM-20251021-00000713</t>
  </si>
  <si>
    <t>ETA 50 KM</t>
  </si>
  <si>
    <t>PCM-20251021-00000793</t>
  </si>
  <si>
    <t xml:space="preserve">ETA 30 MIN </t>
  </si>
  <si>
    <t>PCM-20251021-00000806</t>
  </si>
  <si>
    <t>ETA 110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</si>
  <si>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</si>
  <si>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</si>
  <si>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</si>
  <si>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</si>
  <si>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</si>
  <si>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</si>
  <si>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</si>
  <si>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</si>
  <si>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</si>
  <si>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</si>
  <si>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PCM-20251021-00000820</t>
  </si>
  <si>
    <t xml:space="preserve">EM team at site </t>
  </si>
  <si>
    <t>PCM-20251021-00000658</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</si>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</sst>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4" totalsRowShown="0" headerRowDxfId="31" dataDxfId="30" headerRowBorderDxfId="28" tableBorderDxfId="29">
  <autoFilter ref="A1:L5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288.42194143518282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7.926628935179906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45951.370367361109</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9.205717592703877E-2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45951.370367361109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45951.370367361109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45951.370367361109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45951.370367361109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45951.370367361109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45951.370367361109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45951.370367361109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45951.370367361109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45951.370367361109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45951.370367361109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45951.370367361109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45951.370367361109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45951.370367361109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45951.370367361109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45951.370367361109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45951.370367361109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45951.370367361109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45951.370367361109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45951.370367361109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45951.370367361109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45951.370367361109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45951.370367361109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45951.370367361109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45951.370367361109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45951.370367361109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45951.370367361109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45951.370367361109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45951.370367361109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45951.370367361109</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45951.370367361109</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45951.370367361109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45951.370367361109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45951.370367361109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45951.370367361109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45951.370367361109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45951.370367361109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45951.370367361109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45951.370367361109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45951.370367361109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45951.370367361109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45951.370367361109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45951.370367361109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45951.370367361109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45951.370367361109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45951.370367361109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45951.370367361109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45951.370367361109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45951.370367361109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45951.370367361109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45951.370367361109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45951.370367361109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45951.370367361109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45951.370367361109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45951.370367361109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45951.370367361109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45951.370367361109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45951.370367361109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45951.370367361109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45951.370367361109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45951.370367361109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45951.370367361109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45951.370367361109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45951.370367361109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45951.370367361109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45951.370367361109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45951.370367361109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45951.370367361109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45951.370367361109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45951.370367361109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45951.370367361109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45951.370367361109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45951.370367361109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45951.370367361109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45951.370367361109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45951.370367361109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45951.370367361109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45951.370367361109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45951.370367361109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45951.370367361109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45951.370367361109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45951.370367361109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45951.370367361109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45951.370367361109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45951.370367361109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45951.370367361109</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45951.370367361109</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144.64328402777755</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126.37052939814748</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6.87459189814399</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6.4024768515082542E-2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7.2334953700192273E-2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45951.370367361109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45951.370367361109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45951.370367361109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45951.370367361109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45951.370367361109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45951.370367361109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45951.370367361109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45951.370367361109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45951.370367361109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45951.370367361109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45951.370367361109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45951.370367361109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45951.370367361109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45951.370367361109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45951.370367361109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45951.370367361109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45951.370367361109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45951.370367361109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45951.370367361109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45951.370367361109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45951.370367361109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45951.370367361109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45951.370367361109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45951.370367361109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45951.370367361109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45951.370367361109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45951.370367361109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45951.370367361109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45951.370367361109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45951.370367361109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45951.370367361109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45951.370367361109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45951.370367361109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45951.370367361109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45951.370367361109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45951.370367361109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45951.370367361109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45951.370367361109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45951.370367361109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45951.370367361109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45951.370367361109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45951.370367361109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45951.370367361109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45951.370367361109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45951.370367361109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45951.370367361109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45951.370367361109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45951.370367361109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45951.370367361109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45951.370367361109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45951.370367361109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45951.370367361109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45951.370367361109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45951.370367361109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45951.370367361109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45951.370367361109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45951.370367361109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45951.370367361109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45951.370367361109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45951.370367361109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45951.370367361109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45951.370367361109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45951.370367361109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45951.370367361109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45951.370367361109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45951.370367361109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45951.370367361109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45951.370367361109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45951.370367361109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4.5089583334629424E-2</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4.1964583331719041E-2</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45951.370367361109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45951.370367361109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45951.370367361109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45951.370367361109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45951.370367361109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45951.370367361109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45951.370367361109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45951.370367361109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45951.370367361109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45951.370367361109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45951.370367361109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45951.370367361109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45951.370367361109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45951.370367361109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45951.370367361109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45951.370367361109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45951.370367361109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45951.370367361109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45951.370367361109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45951.370367361109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45951.370367361109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45951.370367361109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45951.370367361109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45951.370367361109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45951.370367361109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45951.370367361109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45951.370367361109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45951.370367361109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45951.370367361109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45951.370367361109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45951.370367361109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45951.370367361109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45951.370367361109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45951.370367361109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45951.370367361109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45951.370367361109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45951.370367361109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45951.370367361109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45951.370367361109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45951.370367361109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45951.370367361109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45951.370367361109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45951.370367361109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45951.370367361109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45951.370367361109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45951.370367361109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45951.370367361109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45951.370367361109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45951.370367361109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45951.370367361109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45951.370367361109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45951.370367361109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45951.370367361109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45951.370367361109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45951.370367361109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45951.370367361109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45951.370367361109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45951.370367361109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45951.370367361109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45951.370367361109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45951.370367361109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45951.370367361109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45951.370367361109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45951.370367361109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45951.370367361109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45951.370367361109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45951.370367361109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45951.370367361109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45951.370367361109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45951.370367361109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45951.370367361109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45951.370367361109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45951.370367361109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45951.370367361109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45951.370367361109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45951.370367361109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45951.370367361109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45951.370367361109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45951.370367361109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45951.370367361109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45951.370367361109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45951.370367361109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45951.370367361109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45951.370367361109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45951.370367361109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45951.370367361109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45951.370367361109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45951.370367361109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45951.370367361109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45951.370367361109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45951.370367361109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45951.370367361109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45951.370367361109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45951.370367361109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45951.370367361109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45951.370367361109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45951.370367361109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45951.370367361109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45951.370367361109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45951.370367361109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45951.370367361109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45951.370367361109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45951.370367361109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45951.370367361109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45951.370367361109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45951.370367361109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45951.370367361109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45951.370367361109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45951.370367361109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45951.370367361109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45951.370367361109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45951.370367361109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45951.370367361109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45951.370367361109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45951.370367361109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45951.370367361109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45951.370367361109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45951.370367361109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45951.370367361109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45951.370367361109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45951.370367361109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45951.370367361109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45951.370367361109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45951.370367361109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45951.370367361109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45951.370367361109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45951.370367361109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45951.370367361109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45951.370367361109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45951.370367361109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45951.370367361109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45951.370367361109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45951.370367361109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45951.370367361109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45951.370367361109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45951.370367361109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45951.370367361109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45951.370367361109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45951.370367361109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45951.370367361109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45951.370367361109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45951.370367361109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45951.370367361109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45951.370367361109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45951.370367361109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45951.370367361109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45951.370367361109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45951.370367361109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45951.370367361109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45951.370367361109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45951.370367361109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45951.370367361109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45951.370367361109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45951.370367361109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45951.370367361109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45951.370367361109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45951.370367361109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45951.370367361109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45951.370367361109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45951.370367361109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45951.370367361109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45951.370367361109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45951.370367361109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45951.370367361109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45951.370367361109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45951.370367361109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45951.370367361109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45951.370367361109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45951.370367361109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45951.370367361109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45951.370367361109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45951.370367361109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45951.370367361109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45951.370367361109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45951.370367361109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45951.370367361109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45951.370367361109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45951.370367361109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45951.370367361109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45951.370367361109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45951.370367361109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45951.370367361109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45951.370367361109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45951.370367361109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45951.370367361109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45951.370367361109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45951.370367361109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45951.370367361109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45951.370367361109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45951.370367361109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45951.370367361109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45951.370367361109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45951.370367361109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45951.370367361109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45951.370367361109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45951.370367361109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45951.370367361109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45951.370367361109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45951.370367361109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45951.370367361109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45951.370367361109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45951.370367361109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45951.370367361109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45951.370367361109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45951.370367361109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45951.370367361109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45951.370367361109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45951.370367361109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45951.370367361109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45951.370367361109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45951.370367361109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45951.370367361109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45951.370367361109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45951.370367361109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45951.370367361109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45951.370367361109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45951.370367361109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45951.370367361109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45951.370367361109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45951.370367361109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45951.370367361109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45951.370367361109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45951.370367361109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45951.370367361109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45951.370367361109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45951.370367361109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45951.370367361109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45951.370367361109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45951.370367361109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45951.370367361109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45951.370367361109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45951.370367361109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45951.370367361109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45951.370367361109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45951.370367361109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45951.370367361109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45951.370367361109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45951.370367361109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45951.370367361109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45951.370367361109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45951.370367361109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45951.370367361109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45951.370367361109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45951.370367361109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45951.370367361109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45951.370367361109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45951.370367361109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45951.370367361109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45951.370367361109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45951.370367361109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45951.370367361109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45951.370367361109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45951.370367361109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45951.370367361109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45951.370367361109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45951.370367361109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45951.370367361109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45951.370367361109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45951.370367361109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45951.370367361109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45951.370367361109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45951.370367361109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45951.370367361109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45951.370367361109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45951.370367361109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45951.370367361109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45951.370367361109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45951.370367361109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45951.370367361109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45951.370367361109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45951.370367361109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45951.370367361109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45951.370367361109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45951.370367361109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45951.370367361109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45951.370367361109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45951.370367361109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45951.370367361109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45951.370367361109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45951.370367361109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45951.370367361109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45951.370367361109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45951.370367361109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45951.370367361109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45951.370367361109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45951.370367361109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45951.370367361109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45951.370367361109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45951.370367361109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45951.370367361109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45951.370367361109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45951.370367361109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45951.370367361109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45951.370367361109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45951.370367361109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45951.370367361109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45951.370367361109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45951.370367361109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45951.370367361109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45951.370367361109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45951.370367361109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45951.370367361109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45951.370367361109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45951.370367361109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45951.370367361109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45951.370367361109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45951.370367361109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45951.370367361109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45951.370367361109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45951.370367361109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45951.370367361109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45951.370367361109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45951.370367361109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45951.370367361109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45951.370367361109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45951.370367361109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45951.370367361109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45951.370367361109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45951.370367361109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45951.370367361109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45951.370367361109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45951.370367361109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45951.370367361109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45951.370367361109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45951.370367361109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45951.370367361109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45951.370367361109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45951.370367361109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45951.370367361109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45951.370367361109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45951.370367361109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45951.370367361109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45951.370367361109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45951.370367361109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45951.370367361109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45951.370367361109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45951.370367361109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45951.370367361109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45951.370367361109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45951.370367361109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45951.370367361109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45951.370367361109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45951.370367361109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45951.370367361109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45951.370367361109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45951.370367361109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45951.370367361109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45951.370367361109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45951.370367361109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45951.370367361109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45951.370367361109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45951.370367361109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45951.370367361109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45951.370367361109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45951.370367361109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45951.370367361109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45951.370367361109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45951.370367361109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45951.370367361109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45951.370367361109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45951.370367361109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45951.370367361109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45951.370367361109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45951.370367361109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45951.370367361109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45951.370367361109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45951.370367361109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45951.370367361109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45951.370367361109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45951.370367361109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45951.370367361109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45951.370367361109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45951.370367361109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45951.370367361109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45951.370367361109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45951.370367361109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45951.370367361109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45951.370367361109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45951.370367361109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45951.370367361109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45951.370367361109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45951.370367361109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45951.370367361109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45951.370367361109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45951.370367361109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45951.370367361109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45951.370367361109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45951.370367361109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45951.370367361109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45951.370367361109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45951.370367361109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45951.370367361109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45951.370367361109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45951.370367361109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45951.370367361109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45951.370367361109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45951.370367361109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45951.370367361109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45951.370367361109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45951.370367361109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45951.370367361109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45951.370367361109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45951.370367361109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45951.370367361109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45951.370367361109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45951.370367361109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45951.370367361109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45951.370367361109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45951.370367361109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45951.370367361109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45951.370367361109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45951.370367361109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45951.370367361109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45951.370367361109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45951.370367361109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45951.370367361109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45951.370367361109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45951.370367361109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45951.370367361109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45951.370367361109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45951.370367361109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45951.370367361109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45951.370367361109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45951.370367361109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45951.370367361109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45951.370367361109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45951.370367361109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45951.370367361109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45951.370367361109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45951.370367361109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45951.370367361109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45951.370367361109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45951.370367361109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45951.370367361109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45951.370367361109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45951.370367361109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45951.370367361109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45951.370367361109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45951.370367361109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45951.370367361109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45951.370367361109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45951.370367361109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45951.370367361109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45951.370367361109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45951.370367361109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45951.370367361109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45951.370367361109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45951.370367361109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45951.370367361109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45951.370367361109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45951.370367361109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45951.370367361109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45951.370367361109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45951.370367361109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45951.370367361109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45951.370367361109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45951.370367361109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45951.370367361109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45951.370367361109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45951.370367361109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45951.370367361109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45951.370367361109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45951.370367361109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45951.370367361109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45951.370367361109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45951.370367361109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45951.370367361109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45951.370367361109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45951.370367361109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45951.370367361109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45951.370367361109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45951.370367361109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45951.370367361109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45951.370367361109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45951.370367361109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45951.370367361109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45951.370367361109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45951.370367361109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45951.370367361109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45951.370367361109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45951.370367361109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45951.370367361109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45951.370367361109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45951.370367361109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45951.370367361109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45951.370367361109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45951.370367361109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45951.370367361109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45951.370367361109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45951.370367361109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45951.370367361109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45951.370367361109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45951.370367361109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45951.370367361109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45951.370367361109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45951.370367361109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45951.370367361109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45951.370367361109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45951.370367361109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45951.370367361109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45951.370367361109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45951.370367361109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45951.370367361109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45951.370367361109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45951.370367361109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45951.370367361109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45951.370367361109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45951.370367361109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45951.370367361109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45951.370367361109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45951.370367361109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45951.370367361109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45951.370367361109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45951.370367361109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45951.370367361109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45951.370367361109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45951.370367361109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45951.370367361109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45951.370367361109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45951.370367361109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45951.370367361109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45951.370367361109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45951.370367361109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45951.370367361109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45951.370367361109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45951.370367361109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45951.370367361109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45951.370367361109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45951.370367361109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45951.370367361109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45951.370367361109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45951.370367361109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45951.370367361109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45951.370367361109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45951.370367361109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45951.370367361109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45951.370367361109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45951.370367361109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45951.370367361109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45951.370367361109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45951.370367361109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45951.370367361109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45951.370367361109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45951.370367361109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45951.370367361109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45951.370367361109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45951.370367361109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45951.370367361109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45951.370367361109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45951.370367361109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45951.370367361109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45951.370367361109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45951.370367361109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45951.370367361109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45951.370367361109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45951.370367361109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45951.370367361109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45951.370367361109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45951.370367361109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45951.370367361109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45951.370367361109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45951.370367361109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45951.370367361109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45951.370367361109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45951.370367361109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45951.370367361109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45951.370367361109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45951.370367361109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45951.370367361109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45951.370367361109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45951.370367361109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45951.370367361109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45951.370367361109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45951.370367361109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45951.370367361109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45951.370367361109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45951.370367361109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45951.370367361109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45951.370367361109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45951.370367361109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45951.370367361109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45951.370367361109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45951.370367361109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45951.370367361109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45951.370367361109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45951.370367361109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45951.370367361109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45951.370367361109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45951.370367361109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45951.370367361109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45951.370367361109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45951.370367361109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45951.370367361109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45951.370367361109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45951.370367361109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45951.370367361109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45951.370367361109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45951.370367361109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45951.370367361109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45951.370367361109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45951.370367361109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45951.370367361109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45951.370367361109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45951.370367361109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45951.370367361109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45951.370367361109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45951.370367361109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45951.370367361109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45951.370367361109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45951.370367361109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45951.370367361109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45951.370367361109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45951.370367361109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45951.370367361109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45951.370367361109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45951.370367361109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45951.370367361109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45951.370367361109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45951.370367361109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45951.370367361109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45951.370367361109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45951.370367361109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45951.370367361109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45951.370367361109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45951.370367361109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45951.370367361109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45951.370367361109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45951.370367361109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45951.370367361109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45951.370367361109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45951.370367361109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45951.370367361109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45951.370367361109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45951.370367361109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45951.370367361109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45951.370367361109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45951.370367361109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45951.370367361109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45951.370367361109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45951.370367361109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45951.370367361109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45951.370367361109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45951.370367361109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45951.370367361109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45951.370367361109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45951.370367361109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45951.370367361109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45951.370367361109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45951.370367361109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45951.370367361109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45951.370367361109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45951.370367361109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45951.370367361109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45951.370367361109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45951.370367361109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45951.370367361109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45951.370367361109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45951.370367361109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45951.370367361109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45951.370367361109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45951.370367361109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45951.370367361109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45951.370367361109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45951.370367361109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45951.370367361109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45951.370367361109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45951.370367361109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45951.370367361109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45951.370367361109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45951.370367361109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45951.370367361109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45951.370367361109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45951.370367361109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45951.370367361109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45951.370367361109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45951.370367361109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45951.370367361109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45951.370367361109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45951.370367361109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45951.370367361109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45951.370367361109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45951.370367361109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45951.370367361109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45951.370367361109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45951.370367361109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45951.370367361109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45951.370367361109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45951.370367361109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45951.370367361109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45951.370367361109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45951.370367361109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45951.370367361109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45951.370367361109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45951.370367361109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45951.370367361109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45951.370367361109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45951.370367361109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45951.370367361109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45951.370367361109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45951.370367361109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45951.370367361109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45951.370367361109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45951.370367361109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45951.370367361109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45951.370367361109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45951.370367361109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45951.370367361109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45951.370367361109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45951.370367361109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45951.370367361109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45951.370367361109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45951.370367361109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45951.370367361109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45951.370367361109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45951.370367361109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45951.370367361109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45951.370367361109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45951.370367361109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45951.370367361109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45951.370367361109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45951.370367361109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45951.370367361109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45951.370367361109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45951.370367361109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45951.370367361109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45951.370367361109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45951.370367361109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45951.370367361109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45951.370367361109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45951.370367361109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45951.370367361109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45951.370367361109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45951.370367361109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45951.370367361109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45951.370367361109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45951.370367361109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45951.370367361109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45951.370367361109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45951.370367361109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45951.370367361109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45951.370367361109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45951.370367361109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45951.370367361109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45951.370367361109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45951.370367361109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45951.370367361109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45951.370367361109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45951.370367361109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45951.370367361109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45951.370367361109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45951.370367361109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45951.370367361109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45951.370367361109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45951.370367361109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45951.370367361109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45951.370367361109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45951.370367361109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45951.370367361109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45951.370367361109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45951.370367361109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45951.370367361109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45951.370367361109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45951.370367361109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45951.370367361109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45951.370367361109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45951.370367361109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45951.370367361109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45951.370367361109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45951.370367361109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45951.370367361109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45951.370367361109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45951.370367361109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45951.370367361109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45951.370367361109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45951.370367361109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45951.370367361109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45951.370367361109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45951.370367361109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45951.370367361109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45951.370367361109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45951.370367361109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45951.370367361109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45951.370367361109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45951.370367361109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45951.370367361109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45951.370367361109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45951.370367361109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45951.370367361109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45951.370367361109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45951.370367361109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45951.370367361109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45951.370367361109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45951.370367361109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45951.370367361109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45951.370367361109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45951.370367361109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45951.370367361109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45951.370367361109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45951.370367361109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45951.370367361109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45951.370367361109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45951.370367361109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45951.370367361109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45951.370367361109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45951.370367361109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45951.370367361109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45951.370367361109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45951.370367361109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45951.370367361109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45951.370367361109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45951.370367361109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45951.370367361109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45951.370367361109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45951.370367361109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45951.370367361109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45951.370367361109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45951.370367361109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45951.370367361109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45951.370367361109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45951.370367361109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45951.370367361109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45951.370367361109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45951.370367361109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45951.370367361109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45951.370367361109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45951.370367361109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45951.370367361109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45951.370367361109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45951.370367361109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45951.370367361109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45951.370367361109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45951.370367361109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45951.370367361109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45951.370367361109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45951.370367361109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45951.370367361109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45951.370367361109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45951.370367361109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45951.370367361109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45951.370367361109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45951.370367361109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45951.370367361109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45951.370367361109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45951.370367361109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45951.370367361109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45951.370367361109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45951.370367361109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45951.370367361109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45951.370367361109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45951.370367361109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45951.370367361109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45951.370367361109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45951.370367361109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45951.370367361109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45951.370367361109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45951.370367361109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45951.370367361109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45951.370367361109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45951.370367361109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45951.370367361109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45951.370367361109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45951.370367361109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45951.370367361109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45951.370367361109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45951.370367361109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45951.370367361109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45951.370367361109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45951.370367361109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45951.370367361109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45951.370367361109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45951.370367361109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45951.370367361109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45951.370367361109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45951.370367361109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45951.370367361109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45951.370367361109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45951.370367361109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45951.370367361109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45951.370367361109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45951.370367361109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45951.370367361109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45951.370367361109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45951.370367361109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45951.370367361109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45951.370367361109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45951.370367361109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45951.370367361109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45951.370367361109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45951.370367361109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45951.370367361109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45951.370367361109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45951.370367361109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45951.370367361109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45951.370367361109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45951.370367361109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45951.370367361109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45951.370367361109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45951.370367361109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45951.370367361109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45951.370367361109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45951.370367361109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45951.370367361109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45951.370367361109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45951.370367361109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45951.370367361109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45951.370367361109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45951.370367361109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45951.370367361109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45951.370367361109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45951.370367361109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45951.370367361109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45951.370367361109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45951.370367361109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45951.370367361109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45951.370367361109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45951.370367361109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45951.370367361109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45951.370367361109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45951.370367361109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45951.370367361109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45951.370367361109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45951.370367361109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45951.370367361109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45951.370367361109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45951.370367361109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45951.370367361109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45951.370367361109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45951.370367361109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45951.370367361109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45951.370367361109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45951.370367361109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45951.370367361109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45951.370367361109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45951.370367361109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45951.370367361109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45951.370367361109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45951.370367361109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45951.370367361109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45951.370367361109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45951.370367361109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45951.370367361109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45951.370367361109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45951.370367361109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45951.370367361109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45951.370367361109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45951.370367361109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45951.370367361109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45951.370367361109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45951.370367361109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45951.370367361109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45951.370367361109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45951.370367361109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45951.370367361109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45951.370367361109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45951.370367361109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45951.370367361109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45951.370367361109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45951.370367361109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45951.370367361109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45951.370367361109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45951.370367361109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45951.370367361109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45951.370367361109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45951.370367361109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45951.370367361109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45951.370367361109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45951.370367361109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45951.370367361109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45951.370367361109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45951.370367361109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45951.370367361109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45951.370367361109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45951.370367361109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45951.370367361109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45951.370367361109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45951.370367361109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45951.370367361109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45951.370367361109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45951.370367361109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45951.370367361109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45951.370367361109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45951.370367361109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45951.370367361109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45951.370367361109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45951.370367361109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45951.370367361109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45951.370367361109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45951.370367361109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45951.370367361109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45951.370367361109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45951.370367361109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45951.370367361109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45951.370367361109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45951.370367476855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45951.370367476855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45951.370367476855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45951.370367476855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45951.370367476855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45951.370367476855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45951.370367476855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45951.370367476855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45951.370367476855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45951.370367476855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45951.370367476855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45951.370367476855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45951.370367476855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45951.370367476855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45951.370367476855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45951.370367476855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45951.370367476855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45951.370367476855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45951.370367476855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45951.370367476855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45951.370367476855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45951.370367476855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45951.370367476855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45951.370367476855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45951.370367476855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45951.370367476855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45951.370367476855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45951.370367476855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45951.370367476855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45951.370367476855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45951.370367476855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45951.370367476855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45951.370367476855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45951.370367476855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45951.370367476855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45951.370367476855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45951.370367476855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45951.370367476855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45951.370367476855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45951.370367476855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45951.370367476855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45951.370367476855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45951.370367476855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45951.370367476855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45951.370367476855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45951.370367476855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45951.370367476855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45951.370367476855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45951.370367476855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45951.370367476855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45951.370367476855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45951.370367476855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45951.370367476855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45951.370367476855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45951.370367476855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45951.370367476855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45951.370367476855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45951.370367476855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45951.370367476855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45951.370367476855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45951.370367476855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45951.370367476855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45951.370367476855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45951.370367476855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45951.370367476855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45951.370367476855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45951.370367476855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45951.370367476855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45951.370367476855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45951.370367476855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45951.370367476855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45951.370367476855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45951.370367476855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45951.370367476855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45951.370367476855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45951.370367476855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45951.370367476855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45951.370367476855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45951.370367476855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45951.370367476855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45951.370367476855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45951.370367476855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45951.370367476855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45951.370367476855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45951.370367476855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45951.370367476855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45951.370367476855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45951.370367476855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45951.370367476855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45951.370367476855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45951.370367476855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45951.370367476855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45951.370367476855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45951.370367476855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45951.370367476855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45951.370367476855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45951.370367476855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45951.370367476855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45951.370367476855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45951.370367476855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45951.370367476855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45951.370367476855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45951.370367476855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45951.370367476855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45951.370367476855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45951.370367476855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45951.370367476855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45951.370367476855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45951.370367476855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45951.370367476855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45951.370367476855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45951.370367476855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45951.370367476855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45951.370367476855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45951.370367476855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45951.370367476855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45951.370367476855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45951.370367476855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45951.370367476855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45951.370367476855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45951.370367476855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45951.370367476855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45951.370367476855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45951.370367476855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45951.370367476855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45951.370367476855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45951.370367476855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45951.370367476855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45951.370367476855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45951.370367476855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45951.370367476855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45951.370367476855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45951.370367476855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45951.370367476855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45951.370367476855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45951.370367476855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45951.370367476855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45951.370367476855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45951.370367476855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45951.370367476855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45951.370367476855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45951.370367476855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45951.370367476855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45951.370367476855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45951.370367476855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45951.370367476855</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247.88964976851275</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45951.370367361109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45951.370367361109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45951.370367361109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45951.370367361109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45951.370367361109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45951.370367361109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45951.370367361109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45951.370367361109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45951.370367361109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45951.370367361109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45951.370367361109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45951.370367361109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45951.370367361109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45951.370367361109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45951.370367361109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45951.370367361109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45951.370367361109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45951.370367361109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45951.370367361109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45951.370367361109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45951.370367361109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45951.370367361109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45951.370367361109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45951.370367361109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45951.370367361109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45951.370367361109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45951.370367361109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45951.370367361109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45951.370367361109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45951.370367361109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45951.370367361109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45951.370367361109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45951.370367361109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45951.370367361109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45951.370367361109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45951.370367361109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45951.370367361109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45951.370367361109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45951.370367361109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45951.370367361109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45951.370367361109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45951.370367361109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45951.370367361109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45951.370367361109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45951.370367361109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45951.370367361109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45951.370367361109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45951.370367361109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45951.370367361109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45951.370367361109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45951.370367361109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45951.370367361109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45951.370367361109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45951.370367361109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45951.370367361109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45951.370367361109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45951.370367361109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45951.370367361109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45951.370367361109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45951.370367361109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45951.370367361109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45951.370367361109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45951.370367361109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45951.370367361109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45951.370367361109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45951.370367361109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45951.370367361109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45951.370367361109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45951.370367361109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45951.370367361109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45951.370367361109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45951.370367361109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45951.370367361109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45951.370367361109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45951.370367361109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45951.370367361109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45951.370367361109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45951.370367361109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45951.370367361109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45951.370367361109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45951.370367361109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45951.370367361109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45951.370367361109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45951.370367361109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45951.370367361109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45951.370367361109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45951.370367361109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45951.370367361109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45951.370367361109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45951.370367361109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45951.370367361109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45951.370367361109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45951.370367361109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45951.370367361109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45951.370367361109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45951.370367361109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45951.370367361109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45951.370367361109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45951.370367361109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45951.370367361109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45951.370367361109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45951.370367361109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45951.370367361109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45951.370367361109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45951.370367361109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45951.370367361109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45951.370367361109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45951.370367361109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45951.370367361109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45951.370367361109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45951.370367361109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45951.370367361109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45951.370367361109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45951.370367361109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45951.370367361109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45951.370367361109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45951.370367361109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45951.370367361109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45951.370367361109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45951.370367361109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45951.370367361109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45951.370367361109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45951.370367361109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45951.370367361109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45951.370367361109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45951.370367361109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45951.370367361109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45951.370367361109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45951.370367361109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45951.370367361109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45951.370367361109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45951.370367361109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45951.370367361109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45951.370367361109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45951.370367361109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45951.370367361109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45951.370367361109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45951.370367361109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45951.370367361109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45951.370367361109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45951.370367361109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45951.370367361109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45951.370367361109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45951.370367361109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45951.370367361109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45951.370367361109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45951.370367361109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45951.370367361109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45951.370367361109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45951.370367361109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45951.370367361109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45951.370367361109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45951.370367361109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45951.370367361109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45951.370367361109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45951.370367361109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45951.370367361109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45951.370367361109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45951.370367361109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45951.370367361109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45951.370367361109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45951.370367361109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45951.370367361109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45951.370367361109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45951.370367361109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45951.370367361109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45951.370367361109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45951.370367361109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45951.370367361109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45951.370367361109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45951.370367361109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45951.370367361109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45951.370367361109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45951.370367361109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45951.370367361109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45951.370367361109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45951.370367361109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45951.370367361109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45951.370367361109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45951.370367361109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45951.370367361109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45951.370367361109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45951.370367361109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45951.370367361109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45951.370367361109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45951.370367361109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45951.370367361109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45951.370367361109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45951.370367361109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45951.370367361109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45951.370367361109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45951.370367361109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45951.370367361109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45951.370367361109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45951.370367361109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45951.370367361109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45951.370367361109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45951.370367361109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45951.370367361109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45951.370367361109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45951.370367361109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45951.370367361109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45951.370367361109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45951.370367361109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45951.370367361109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45951.370367361109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45951.370367361109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45951.370367361109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45951.370367361109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45951.370367361109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45951.370367361109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45951.370367361109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45951.370367361109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45951.370367361109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45951.370367361109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45951.370367361109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45951.370367361109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45951.370367361109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45951.370367361109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45951.370367361109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45951.370367361109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45951.370367361109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45951.370367361109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45951.370367361109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45951.370367361109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45951.370367361109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45951.370367361109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45951.370367361109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45951.370367361109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45951.370367361109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45951.370367361109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45951.370367361109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45951.370367361109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45951.370367361109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45951.370367361109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45951.370367361109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45951.370367361109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45951.370367361109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45951.370367361109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45951.370367361109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45951.370367361109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45951.370367361109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45951.370367361109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45951.370367361109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45951.370367361109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45951.370367361109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45951.370367361109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45951.370367361109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45951.370367361109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45951.370367361109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45951.370367361109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45951.370367361109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45951.370367361109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45951.370367361109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45951.370367361109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45951.370367361109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45951.370367361109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45951.370367361109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45951.370367361109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45951.370367361109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45951.370367361109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45951.370367361109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45951.370367361109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45951.370367361109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45951.370367361109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45951.370367361109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45951.370367361109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45951.370367361109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45951.370367361109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45951.370367361109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45951.370367361109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45951.370367361109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45951.370367361109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45951.370367361109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45951.370367361109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45951.370367361109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45951.370367361109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45951.370367361109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45951.370367361109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45951.370367361109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45951.370367361109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45951.370367361109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45951.370367361109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45951.370367361109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45951.370367361109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45951.370367361109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45951.370367361109</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45951.370367361109</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59.538307175920636</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25.181490046292311</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6.5987932870339137</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2.7092562499965425</v>
      </c>
      <c r="H5" s="160">
        <v>45948.661111111112</v>
      </c>
      <c r="I5" s="159" t="str">
        <f>IFERROR(VLOOKUP(D5,DB!A:F,6,0),"")</f>
        <v>SCECO</v>
      </c>
      <c r="J5" s="159" t="str">
        <f>IFERROR(VLOOKUP(D5,DB!A:G,7,0),"")</f>
        <v>Dead</v>
      </c>
      <c r="K5" s="159" t="s">
        <v>39109</v>
      </c>
      <c r="L5" s="159" t="str">
        <f>IFERROR(VLOOKUP(D5,DB!A:I,9,0),"")</f>
        <v>Latis</v>
      </c>
    </row>
    <row r="6" spans="1:13" ht="15">
      <c r="A6" s="159" t="s">
        <v>39110</v>
      </c>
      <c r="B6" s="159" t="str">
        <f>IFERROR(VLOOKUP(D6,DB!A:K,11,0),"")</f>
        <v>R5</v>
      </c>
      <c r="C6" s="159">
        <v>1</v>
      </c>
      <c r="D6" s="159" t="s">
        <v>35177</v>
      </c>
      <c r="E6" s="159" t="s">
        <v>38998</v>
      </c>
      <c r="F6" s="160">
        <v>45951.337430555555</v>
      </c>
      <c r="G6" s="161">
        <f ca="1">IFERROR(NOW()-F6,"")</f>
        <v>3.2936805553617887E-2</v>
      </c>
      <c r="H6" s="160">
        <v>45951.326562499999</v>
      </c>
      <c r="I6" s="159" t="str">
        <f>IFERROR(VLOOKUP(D6,DB!A:F,6,0),"")</f>
        <v>Generator-SG</v>
      </c>
      <c r="J6" s="159" t="str">
        <f>IFERROR(VLOOKUP(D6,DB!A:G,7,0),"")</f>
        <v>Dead</v>
      </c>
      <c r="K6" s="159" t="s">
        <v>39111</v>
      </c>
      <c r="L6" s="159" t="str">
        <f>IFERROR(VLOOKUP(D6,DB!A:I,9,0),"")</f>
        <v>Latis</v>
      </c>
    </row>
    <row r="7" spans="1:13" ht="15">
      <c r="A7" s="159"/>
      <c r="B7" s="159" t="str">
        <f>IFERROR(VLOOKUP(D7,DB!A:K,11,0),"")</f>
        <v/>
      </c>
      <c r="C7" s="159"/>
      <c r="D7" s="159"/>
      <c r="E7" s="159"/>
      <c r="F7" s="160"/>
      <c r="G7" s="161">
        <f ca="1">IFERROR(NOW()-F7,"")</f>
        <v>45951.370367361109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45951.370367361109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45951.370367361109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45951.370367361109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45951.370367361109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45951.370367361109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45951.370367361109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45951.370367361109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45951.370367361109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45951.370367361109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45951.370367361109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45951.370367361109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45951.370367361109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45951.370367361109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45951.370367361109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45951.370367361109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45951.370367361109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45951.370367361109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45951.370367361109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45951.370367361109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45951.370367361109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45951.370367361109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45951.370367361109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45951.370367361109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45951.370367361109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45951.370367361109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45951.370367361109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45951.370367361109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45951.370367361109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45951.370367361109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45951.370367361109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45951.370367361109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45951.370367361109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45951.370367361109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45951.370367361109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45951.370367361109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45951.370367361109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45951.370367361109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45951.370367361109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45951.370367361109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45951.370367361109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45951.370367361109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45951.370367361109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45951.370367361109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45951.370367361109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45951.370367361109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45951.370367361109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45951.370367361109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45951.370367361109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45951.370367361109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45951.370367361109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45951.370367361109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45951.370367361109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45951.370367361109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45951.370367361109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45951.370367361109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45951.370367361109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45951.370367361109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45951.370367361109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45951.370367361109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45951.370367361109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45951.370367361109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45951.370367361109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45951.370367361109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45951.370367361109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45951.370367361109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45951.370367361109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45951.370367361109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45951.370367361109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45951.370367361109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45951.370367361109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45951.370367361109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45951.370367361109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45951.370367361109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45951.370367361109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45951.370367361109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45951.370367361109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45951.370367361109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45951.370367361109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45951.370367361109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45951.370367361109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45951.370367361109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45951.370367361109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45951.370367361109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45951.370367361109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45951.370367361109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45951.370367361109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45951.370367361109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45951.370367361109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45951.370367361109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45951.370367361109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45951.370367361109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45951.370367361109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45951.370367361109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45951.370367361109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45951.370367361109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45951.370367361109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45951.370367361109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45951.370367361109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45951.370367361109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45951.370367361109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45951.370367361109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45951.370367361109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45951.370367361109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45951.370367361109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45951.370367361109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45951.370367361109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45951.370367361109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45951.370367361109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45951.370367361109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45951.370367361109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45951.370367361109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45951.370367361109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45951.370367361109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45951.370367361109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45951.370367361109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45951.370367361109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45951.370367361109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45951.370367361109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45951.370367361109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45951.370367361109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45951.370367361109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45951.370367361109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45951.370367361109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45951.370367361109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45951.370367361109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45951.370367361109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45951.370367361109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45951.370367361109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45951.370367361109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45951.370367361109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45951.370367361109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45951.370367361109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45951.370367361109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45951.370367361109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45951.370367361109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45951.370367361109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45951.370367361109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45951.370367361109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45951.370367361109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45951.370367361109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45951.370367361109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45951.370367361109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45951.370367361109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45951.370367361109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45951.370367361109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45951.370367361109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45951.370367361109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45951.370367361109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45951.370367361109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45951.370367361109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45951.370367361109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45951.370367361109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45951.370367361109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45951.370367361109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45951.370367361109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45951.370367361109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45951.370367361109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45951.370367361109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45951.370367361109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45951.370367361109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45951.370367361109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45951.370367361109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45951.370367361109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45951.370367361109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45951.370367361109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45951.370367361109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45951.370367361109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45951.370367361109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45951.370367361109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45951.370367361109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45951.370367361109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45951.370367361109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45951.370367361109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45951.370367361109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45951.370367361109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45951.370367361109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45951.370367361109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45951.370367361109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45951.370367361109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45951.370367361109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45951.370367361109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45951.370367361109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45951.370367361109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45951.370367361109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45951.370367361109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45951.370367361109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45951.370367361109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45951.370367361109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45951.370367361109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45951.370367361109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45951.370367361109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45951.370367361109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45951.370367361109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45951.370367361109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45951.370367361109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45951.370367361109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45951.370367361109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45951.370367361109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45951.370367361109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45951.370367361109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45951.370367361109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45951.370367361109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45951.370367361109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45951.370367361109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45951.370367361109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45951.370367361109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45951.370367361109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45951.370367361109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45951.370367361109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45951.370367361109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45951.370367361109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45951.370367361109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45951.370367361109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45951.370367361109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45951.370367361109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45951.370367361109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45951.370367361109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45951.370367361109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45951.370367361109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45951.370367361109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45951.370367361109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45951.370367361109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45951.370367361109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45951.370367361109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45951.370367361109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45951.370367361109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45951.370367361109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45951.370367361109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45951.370367361109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45951.370367361109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45951.370367361109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45951.370367361109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45951.370367361109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45951.370367361109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45951.370367361109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45951.370367361109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45951.370367361109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45951.370367361109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45951.370367361109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45951.370367361109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45951.370367361109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45951.370367361109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45951.370367361109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45951.370367361109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45951.370367361109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45951.370367361109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45951.370367361109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45951.370367361109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45951.370367361109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45951.370367361109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45951.370367361109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45951.370367361109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45951.370367361109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45951.370367361109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45951.370367361109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45951.370367361109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45951.370367361109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45951.370367361109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45951.370367361109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45951.370367361109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45951.370367361109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45951.370367361109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45951.370367361109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45951.370367361109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45951.370367361109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45951.370367361109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45951.370367361109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45951.370367361109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45951.370367361109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45951.370367361109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45951.370367361109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45951.370367361109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45951.370367361109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45951.370367361109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45951.370367361109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45951.370367361109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45951.370367361109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45951.370367361109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45951.370367361109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45951.370367361109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45951.370367361109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45951.370367361109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45951.370367361109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45951.370367361109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45951.370367361109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45951.370367361109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45951.370367361109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45951.370367361109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45951.370367361109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45951.370367361109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45951.370367361109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45951.370367361109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45951.370367361109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45951.370367361109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45951.370367361109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45951.370367361109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45951.370367361109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45951.370367361109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45951.370367361109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45951.370367361109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45951.370367361109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45951.370367361109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45951.370367361109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45951.370367361109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45951.370367361109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45951.370367361109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45951.370367361109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45951.370367361109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45951.370367361109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45951.370367361109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45951.370367361109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45951.370367361109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45951.370367361109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45951.370367361109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45951.370367361109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45951.370367361109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45951.370367361109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45951.370367361109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45951.370367361109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45951.370367361109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45951.370367361109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45951.370367361109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45951.370367361109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45951.370367361109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45951.370367361109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45951.370367361109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45951.370367361109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45951.370367361109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45951.370367361109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45951.370367361109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45951.370367361109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45951.370367361109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45951.370367361109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45951.370367361109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45951.370367361109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45951.370367361109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45951.370367361109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45951.370367361109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45951.370367361109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45951.370367361109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45951.370367361109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45951.370367361109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45951.370367361109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45951.370367361109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45951.370367361109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45951.370367361109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45951.370367361109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45951.370367361109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45951.370367361109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45951.370367361109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45951.370367361109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45951.370367361109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45951.370367361109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45951.370367361109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45951.370367361109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45951.370367361109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45951.370367361109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45951.370367361109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45951.370367361109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45951.370367361109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45951.370367361109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45951.370367361109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45951.370367361109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45951.370367361109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45951.370367361109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45951.370367361109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45951.370367361109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45951.370367361109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45951.370367361109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45951.370367361109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45951.370367361109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45951.370367361109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45951.370367361109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45951.370367361109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45951.370367361109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45951.370367361109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45951.370367361109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45951.370367361109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45951.370367361109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45951.370367361109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45951.370367361109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45951.370367361109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45951.370367361109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45951.370367361109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45951.370367361109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45951.370367361109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45951.370367361109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45951.370367361109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45951.370367361109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45951.370367361109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45951.370367361109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45951.370367361109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45951.370367361109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45951.370367361109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45951.370367361109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45951.370367361109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45951.370367361109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45951.370367361109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45951.370367361109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45951.370367361109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45951.370367361109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45951.370367361109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45951.370367361109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45951.370367361109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45951.370367361109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45951.370367361109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45951.370367361109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45951.370367361109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45951.370367361109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45951.370367361109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45951.370367361109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45951.370367361109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45951.370367361109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45951.370367361109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45951.370367361109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45951.370367361109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45951.370367361109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45951.370367361109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45951.370367361109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45951.370367361109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45951.370367361109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45951.370367361109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45951.370367361109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45951.370367361109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45951.370367361109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45951.370367361109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45951.370367361109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45951.370367361109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45951.370367361109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45951.370367361109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45951.370367361109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45951.370367361109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45951.370367361109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45951.370367361109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45951.370367361109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45951.370367361109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45951.370367361109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45951.370367361109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45951.370367361109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45951.370367361109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45951.370367361109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45951.370367361109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45951.370367361109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45951.370367361109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45951.370367361109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45951.370367361109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45951.370367361109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45951.370367361109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45951.370367361109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45951.370367361109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45951.370367361109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45951.370367361109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45951.370367361109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45951.370367361109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45951.370367361109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45951.370367361109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45951.370367361109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45951.370367361109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45951.370367361109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45951.370367361109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45951.370367361109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45951.370367361109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45951.370367361109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45951.370367361109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45951.370367361109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45951.370367361109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45951.370367361109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45951.370367361109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45951.370367361109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45951.370367361109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45951.370367361109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45951.370367361109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45951.370367361109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45951.370367361109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45951.370367361109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45951.370367361109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45951.370367361109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45951.370367361109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45951.370367361109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45951.370367361109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45951.370367361109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45951.370367361109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45951.370367361109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45951.370367361109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45951.370367361109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45951.370367361109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45951.370367361109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45951.370367361109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45951.370367361109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45951.370367361109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45951.370367361109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45951.370367361109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45951.370367361109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45951.370367361109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45951.370367361109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45951.370367361109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45951.370367361109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45951.370367361109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45951.370367361109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45951.370367361109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45951.370367361109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45951.370367361109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45951.370367361109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45951.370367361109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45951.370367361109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45951.370367361109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45951.370367361109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45951.370367361109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45951.370367361109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45951.370367361109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45951.370367361109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45951.370367361109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45951.370367361109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45951.370367361109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45951.370367361109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45951.370367361109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45951.370367361109</v>
      </c>
      <c r="H524" s="160"/>
      <c r="I524" s="159" t="str">
        <f>IFERROR(VLOOKUP(D524,DB!A:F,6,0),"")</f>
        <v/>
      </c>
      <c r="J524" s="159" t="str">
        <f>IFERROR(VLOOKUP(D524,DB!A:G,7,0),"")</f>
        <v/>
      </c>
      <c r="K524" s="159"/>
      <c r="L524" s="159" t="str">
        <f>IFERROR(VLOOKUP(D524,DB!A:I,9,0),"")</f>
        <v/>
      </c>
    </row>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4" ht="15"/>
    <row r="635" ht="15"/>
    <row r="637" ht="15"/>
    <row r="638" ht="15"/>
    <row r="639" ht="15"/>
    <row r="640" ht="15"/>
    <row r="642" ht="15"/>
    <row r="643" ht="15"/>
    <row r="650" ht="15"/>
    <row r="651" ht="15"/>
    <row r="652" ht="15"/>
    <row r="653" ht="15"/>
    <row r="654" ht="15"/>
    <row r="655" ht="15"/>
    <row r="658" ht="15"/>
    <row r="659" ht="15"/>
    <row r="660" ht="15"/>
    <row r="661" ht="15"/>
    <row r="662" ht="15"/>
    <row r="663" ht="15"/>
    <row r="664" ht="15"/>
    <row r="665" ht="15"/>
    <row r="666" ht="15"/>
    <row r="667" ht="15"/>
    <row r="668" ht="15"/>
    <row r="669"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5" ht="15"/>
    <row r="726" ht="15"/>
    <row r="763" ht="15"/>
    <row r="764" ht="15"/>
    <row r="765" ht="15"/>
    <row r="766" ht="15"/>
    <row r="767" ht="15"/>
    <row r="768" ht="15"/>
    <row r="769" ht="15"/>
    <row r="770" ht="15"/>
    <row r="771" ht="15"/>
    <row r="772"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1062" ht="15"/>
    <row r="1063" ht="15"/>
    <row r="1064" ht="15"/>
    <row r="1065" ht="15"/>
    <row r="1066" ht="15"/>
    <row r="1067"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7" ht="15"/>
    <row r="1138" ht="15"/>
    <row r="1140" ht="15"/>
    <row r="1141" ht="15"/>
    <row r="1142" ht="15"/>
    <row r="1143" ht="15"/>
    <row r="1144" ht="15"/>
    <row r="1145" ht="15"/>
    <row r="1146" ht="15"/>
    <row r="1148" ht="15"/>
    <row r="1149" ht="15"/>
    <row r="1150"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85" ht="15"/>
    <row r="1286" ht="15"/>
    <row r="1289" ht="15"/>
    <row r="1290" ht="15"/>
    <row r="1291" ht="15"/>
    <row r="1292" ht="15"/>
    <row r="1293" ht="15"/>
    <row r="1294" ht="15"/>
    <row r="1295" ht="15"/>
    <row r="1296" ht="15"/>
    <row r="1299" ht="15"/>
    <row r="1300" ht="15"/>
    <row r="1301" ht="15"/>
    <row r="1302" ht="15"/>
    <row r="1303" ht="15"/>
    <row r="1304" ht="15"/>
    <row r="1305" ht="15"/>
    <row r="1306" ht="15"/>
    <row r="1307" ht="15"/>
    <row r="1308" ht="15"/>
    <row r="1309" ht="15"/>
    <row r="1310" ht="15"/>
    <row r="1312" ht="15"/>
    <row r="1313" ht="15"/>
    <row r="1314" ht="15"/>
    <row r="1317" ht="15"/>
    <row r="1319" ht="15"/>
    <row r="1321" ht="15"/>
    <row r="1324" ht="15"/>
    <row r="1325" ht="15"/>
    <row r="1326" ht="15"/>
    <row r="1328" ht="15"/>
    <row r="1330" ht="15"/>
    <row r="1331" ht="15"/>
    <row r="1332" ht="15"/>
    <row r="1333" ht="15"/>
    <row r="1335" ht="15"/>
  </sheetData>
  <dataValidations count="2">
    <dataValidation allowBlank="1" showInputMessage="1" showErrorMessage="1" sqref="E1" xr:uid="{920C6338-E771-4DAE-8C89-92A9093EA4DE}"/>
    <dataValidation type="list" allowBlank="1" showInputMessage="1" showErrorMessage="1" sqref="E2:E5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39112</v>
      </c>
      <c r="B2" s="105" t="str">
        <f>IFERROR(VLOOKUP(D2,DB!A:K,11,0),"")</f>
        <v>R6</v>
      </c>
      <c r="C2" s="107">
        <v>5</v>
      </c>
      <c r="D2" s="105" t="s">
        <v>37386</v>
      </c>
      <c r="E2" s="108" t="s">
        <v>39083</v>
      </c>
      <c r="F2" s="109">
        <v>45951.278587962966</v>
      </c>
      <c r="G2" s="78">
        <f ca="1">IFERROR(NOW()-F2,"-")</f>
        <v>9.1779398142534774E-2</v>
      </c>
      <c r="H2" s="109">
        <v>45951.278553240743</v>
      </c>
      <c r="I2" s="105" t="str">
        <f>IFERROR(VLOOKUP(D2,DB!A:F,6,0),"")</f>
        <v>SCECO+STB</v>
      </c>
      <c r="J2" s="104" t="str">
        <f>IFERROR(VLOOKUP(D2,DB!A:G,7,0),"")</f>
        <v>Vandalized</v>
      </c>
      <c r="K2" s="110" t="s">
        <v>39113</v>
      </c>
      <c r="L2" s="111" t="str">
        <f>IFERROR(VLOOKUP(D2,DB!A:I,9,0),"")</f>
        <v>Latis</v>
      </c>
    </row>
    <row r="3" spans="1:16383" ht="31.5" customHeight="1">
      <c r="A3" s="106"/>
      <c r="B3" s="105" t="str">
        <f>IFERROR(VLOOKUP(D3,DB!A:K,11,0),"")</f>
        <v/>
      </c>
      <c r="C3" s="107"/>
      <c r="D3" s="105"/>
      <c r="E3" s="108"/>
      <c r="F3" s="109"/>
      <c r="G3" s="78">
        <f ca="1">IFERROR(NOW()-F3,"-")</f>
        <v>45951.370367361109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45951.370367361109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45951.370367361109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45951.370367361109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45951.370367361109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45951.370367361109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45951.370367361109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45951.370367361109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45951.370367361109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45951.370367361109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45951.370367361109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45951.370367361109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45951.370367361109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45951.370367361109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45951.370367361109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45951.370367361109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45951.370367361109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45951.370367361109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45951.370367361109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45951.370367361109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45951.370367361109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45951.370367361109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45951.370367361109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45951.370367361109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45951.370367361109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45951.370367361109</v>
      </c>
      <c r="H28" s="109"/>
      <c r="I28" s="105" t="str">
        <f>IFERROR(VLOOKUP(D28,DB!A:F,6,0),"")</f>
        <v/>
      </c>
      <c r="J28" s="104" t="str">
        <f>IFERROR(VLOOKUP(D28,DB!A:G,7,0),"")</f>
        <v/>
      </c>
      <c r="K28" s="110"/>
      <c r="L28" s="111"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2025-10-21T05:53:43Z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