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16" documentId="13_ncr:1_{F6CB121F-512D-4AA6-A0C1-0FB36C537598}" xr6:coauthVersionLast="47" xr6:coauthVersionMax="47" xr10:uidLastSave="{175EBB56-7CA6-4ADB-AF66-33EE500B9F1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<sst xmlns="http://schemas.openxmlformats.org/spreadsheetml/2006/main" count="178604" uniqueCount="39084">
  <si>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</si>
  <si>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</si>
  <si>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</si>
  <si>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</si>
  <si>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</si>
  <si>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</si>
  <si>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</si>
  <si>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</si>
  <si>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</si>
  <si>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</si>
  <si>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</si>
  <si>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</si>
  <si>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</si>
  <si>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</si>
  <si>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</si>
  <si>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</si>
  <si>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</si>
  <si>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</si>
  <si>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</si>
  <si>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</si>
  <si>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</si>
  <si>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</si>
  <si>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</si>
  <si>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</si>
  <si>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</si>
  <si>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</si>
  <si>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</si>
  <si>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</si>
  <si>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</si>
  <si>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</si>
  <si>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</si>
  <si>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</si>
  <si>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</si>
  <si>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</si>
  <si>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</si>
  <si>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</si>
  <si>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</si>
  <si>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</si>
  <si>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</si>
  <si>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</si>
  <si>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</si>
  <si>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</si>
  <si>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</si>
  <si>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</si>
  <si>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</si>
  <si>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</si>
  <si>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</si>
  <si>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</si>
  <si>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</si>
  <si>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</si>
  <si>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</si>
  <si>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</si>
  <si>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</si>
  <si>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</si>
  <si>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</si>
  <si>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</si>
  <si>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</si>
  <si>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</si>
  <si>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</si>
  <si>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</si>
  <si>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</si>
  <si>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</si>
  <si>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</si>
  <si>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</si>
  <si>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</si>
  <si>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</si>
  <si>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</si>
  <si>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</si>
  <si>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</si>
  <si>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</si>
  <si>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</si>
  <si>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</si>
  <si>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</si>
  <si>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</si>
  <si>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</si>
  <si>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</si>
  <si>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</si>
  <si>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</si>
  <si>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</si>
  <si>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</si>
  <si>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</si>
  <si>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</si>
  <si>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</si>
  <si>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</si>
  <si>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</si>
  <si>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</si>
  <si>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</si>
  <si>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</si>
  <si>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</si>
  <si>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</si>
  <si>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</si>
  <si>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</si>
  <si>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</si>
  <si>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</si>
  <si>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</si>
  <si>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</si>
  <si>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</si>
  <si>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</si>
  <si>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</si>
  <si>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</si>
  <si>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</si>
  <si>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</si>
  <si>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</si>
  <si>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</si>
  <si>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</si>
  <si>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</si>
  <si>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</si>
  <si>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</si>
  <si>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</si>
  <si>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</si>
  <si>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</si>
  <si>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</si>
  <si>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</si>
  <si>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</si>
  <si>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</si>
  <si>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</si>
  <si>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</si>
  <si>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</si>
  <si>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</si>
  <si>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</si>
  <si>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</si>
  <si>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</si>
  <si>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</si>
  <si>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</si>
  <si>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</si>
  <si>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</si>
  <si>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</si>
  <si>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</si>
  <si>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</si>
  <si>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</si>
  <si>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</si>
  <si>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</si>
  <si>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</si>
  <si>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</si>
  <si>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</si>
  <si>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</si>
  <si>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</si>
  <si>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</si>
  <si>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</si>
  <si>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</si>
  <si>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</si>
  <si>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</si>
  <si>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</si>
  <si>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</si>
  <si>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</si>
  <si>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</si>
  <si>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</si>
  <si>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</si>
  <si>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</si>
  <si>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</si>
  <si>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</si>
  <si>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</si>
  <si>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</si>
  <si>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</si>
  <si>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</si>
  <si>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</si>
  <si>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</si>
  <si>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</si>
  <si>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</si>
  <si>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</si>
  <si>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</si>
  <si>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</si>
  <si>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</si>
  <si>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</si>
  <si>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</si>
  <si>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</si>
  <si>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</si>
  <si>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</si>
  <si>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</si>
  <si>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</si>
  <si>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</si>
  <si>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</si>
  <si>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</si>
  <si>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</si>
  <si>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</si>
  <si>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</si>
  <si>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</si>
  <si>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</si>
  <si>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</si>
  <si>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</si>
  <si>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</si>
  <si>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</si>
  <si>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</si>
  <si>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</si>
  <si>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</si>
  <si>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</si>
  <si>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</si>
  <si>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</si>
  <si>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</si>
  <si>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</si>
  <si>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</si>
  <si>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</si>
  <si>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</si>
  <si>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</si>
  <si>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</si>
  <si>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</si>
  <si>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</si>
  <si>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</si>
  <si>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</si>
  <si>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</si>
  <si>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</si>
  <si>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</si>
  <si>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</si>
  <si>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</si>
  <si>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</si>
  <si>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</si>
  <si>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</si>
  <si>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</si>
  <si>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</si>
  <si>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</si>
  <si>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</si>
  <si>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</si>
  <si>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</si>
  <si>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</si>
  <si>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</si>
  <si>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</si>
  <si>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</si>
  <si>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</si>
  <si>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</si>
  <si>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</si>
  <si>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</si>
  <si>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</si>
  <si>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</si>
  <si>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</si>
  <si>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</si>
  <si>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</si>
  <si>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</si>
  <si>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</si>
  <si>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</si>
  <si>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</si>
  <si>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</si>
  <si>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</si>
  <si>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</si>
  <si>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</si>
  <si>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</si>
  <si>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</si>
  <si>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</si>
  <si>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</si>
  <si>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</si>
  <si>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</si>
  <si>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</si>
  <si>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</si>
  <si>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</si>
  <si>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</si>
  <si>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</si>
  <si>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</si>
  <si>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</si>
  <si>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</si>
  <si>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</si>
  <si>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</si>
  <si>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</si>
  <si>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</si>
  <si>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</si>
  <si>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</si>
  <si>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</si>
  <si>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</si>
  <si>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</si>
  <si>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</si>
  <si>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</si>
  <si>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</si>
  <si>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</si>
  <si>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</si>
  <si>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</si>
  <si>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</si>
  <si>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</si>
  <si>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</si>
  <si>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</si>
  <si>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</si>
  <si>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</si>
  <si>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</si>
  <si>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</si>
  <si>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</si>
  <si>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</si>
  <si>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</si>
  <si>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</si>
  <si>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</si>
  <si>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</si>
  <si>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</si>
  <si>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</si>
  <si>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</si>
  <si>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</si>
  <si>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</si>
  <si>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</si>
  <si>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</si>
  <si>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</si>
  <si>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</si>
  <si>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</si>
  <si>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</si>
  <si>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</si>
  <si>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</si>
  <si>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</si>
  <si>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</si>
  <si>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</si>
  <si>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</si>
  <si>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</si>
  <si>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</si>
  <si>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</si>
  <si>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</si>
  <si>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</si>
  <si>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</si>
  <si>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</si>
  <si>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</si>
  <si>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</si>
  <si>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</si>
  <si>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</si>
  <si>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</si>
  <si>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</si>
  <si>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</si>
  <si>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</si>
  <si>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</si>
  <si>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</si>
  <si>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</si>
  <si>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</si>
  <si>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</si>
  <si>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</si>
  <si>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</si>
  <si>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</si>
  <si>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</si>
  <si>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</si>
  <si>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</si>
  <si>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</si>
  <si>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</si>
  <si>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</si>
  <si>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</si>
  <si>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</si>
  <si>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</si>
  <si>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</si>
  <si>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</si>
  <si>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</si>
  <si>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</si>
  <si>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</si>
  <si>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</si>
  <si>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</si>
  <si>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</si>
  <si>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</si>
  <si>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</si>
  <si>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</si>
  <si>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</si>
  <si>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</si>
  <si>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</si>
  <si>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</si>
  <si>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</si>
  <si>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</si>
  <si>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</si>
  <si>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</si>
  <si>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</si>
  <si>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</si>
  <si>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</si>
  <si>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</si>
  <si>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</si>
  <si>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</si>
  <si>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</si>
  <si>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</si>
  <si>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</si>
  <si>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</si>
  <si>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</si>
  <si>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</si>
  <si>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</si>
  <si>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</si>
  <si>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</si>
  <si>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</si>
  <si>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</si>
  <si>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</si>
  <si>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</si>
  <si>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</si>
  <si>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</si>
  <si>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</si>
  <si>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</si>
  <si>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</si>
  <si>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</si>
  <si>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</si>
  <si>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</si>
  <si>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</si>
  <si>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</si>
  <si>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</si>
  <si>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</si>
  <si>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</si>
  <si>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</si>
  <si>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</si>
  <si>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</si>
  <si>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</si>
  <si>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</si>
  <si>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</si>
  <si>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</si>
  <si>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</si>
  <si>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</si>
  <si>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</si>
  <si>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</si>
  <si>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</si>
  <si>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</si>
  <si>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</si>
  <si>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</si>
  <si>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</si>
  <si>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</si>
  <si>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</si>
  <si>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</si>
  <si>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</si>
  <si>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</si>
  <si>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</si>
  <si>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</si>
  <si>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</si>
  <si>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</si>
  <si>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</si>
  <si>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</si>
  <si>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</si>
  <si>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</si>
  <si>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</si>
  <si>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</si>
  <si>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</si>
  <si>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</si>
  <si>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</si>
  <si>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</si>
  <si>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</si>
  <si>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</si>
  <si>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</si>
  <si>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</si>
  <si>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</si>
  <si>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</si>
  <si>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</si>
  <si>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</si>
  <si>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</si>
  <si>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</si>
  <si>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</si>
  <si>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</si>
  <si>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</si>
  <si>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</si>
  <si>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</si>
  <si>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</si>
  <si>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</si>
  <si>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</si>
  <si>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</si>
  <si>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</si>
  <si>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</si>
  <si>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</si>
  <si>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</si>
  <si>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</si>
  <si>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</si>
  <si>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</si>
  <si>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</si>
  <si>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</si>
  <si>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</si>
  <si>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</si>
  <si>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</si>
  <si>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</si>
  <si>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</si>
  <si>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</si>
  <si>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</si>
  <si>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</si>
  <si>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</si>
  <si>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</si>
  <si>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</si>
  <si>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</si>
  <si>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</si>
  <si>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</si>
  <si>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</si>
  <si>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</si>
  <si>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</si>
  <si>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</si>
  <si>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</si>
  <si>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</si>
  <si>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</si>
  <si>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</si>
  <si>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</si>
  <si>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</si>
  <si>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</si>
  <si>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</si>
  <si>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</si>
  <si>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</si>
  <si>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</si>
  <si>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</si>
  <si>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</si>
  <si>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</si>
  <si>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</si>
  <si>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</si>
  <si>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</si>
  <si>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</si>
  <si>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</si>
  <si>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</si>
  <si>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</si>
  <si>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</si>
  <si>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</si>
  <si>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</si>
  <si>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</si>
  <si>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</si>
  <si>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</si>
  <si>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</si>
  <si>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</si>
  <si>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</si>
  <si>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</si>
  <si>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</si>
  <si>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</si>
  <si>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</si>
  <si>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</si>
  <si>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</si>
  <si>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</si>
  <si>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</si>
  <si>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</si>
  <si>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</si>
  <si>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</si>
  <si>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</si>
  <si>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</si>
  <si>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</si>
  <si>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</si>
  <si>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</si>
  <si>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</si>
  <si>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</si>
  <si>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</si>
  <si>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</si>
  <si>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</si>
  <si>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</si>
  <si>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</si>
  <si>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</si>
  <si>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</si>
  <si>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</si>
  <si>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</si>
  <si>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</si>
  <si>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</si>
  <si>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</si>
  <si>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</si>
  <si>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</si>
  <si>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</si>
  <si>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</si>
  <si>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</si>
  <si>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</si>
  <si>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</si>
  <si>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</si>
  <si>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</si>
  <si>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</si>
  <si>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</si>
  <si>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</si>
  <si>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</si>
  <si>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</si>
  <si>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</si>
  <si>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</si>
  <si>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</si>
  <si>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</si>
  <si>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</si>
  <si>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</si>
  <si>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</si>
  <si>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</si>
  <si>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</si>
  <si>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</si>
  <si>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</si>
  <si>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</si>
  <si>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</si>
  <si>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</si>
  <si>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</si>
  <si>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</si>
  <si>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</si>
  <si>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</si>
  <si>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</si>
  <si>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</si>
  <si>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</si>
  <si>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</si>
  <si>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</si>
  <si>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</si>
  <si>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</si>
  <si>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</si>
  <si>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</si>
  <si>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</si>
  <si>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</si>
  <si>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</si>
  <si>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</si>
  <si>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</si>
  <si>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</si>
  <si>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</si>
  <si>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</si>
  <si>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</si>
  <si>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</si>
  <si>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</si>
  <si>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</si>
  <si>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</si>
  <si>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</si>
  <si>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</si>
  <si>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</si>
  <si>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</si>
  <si>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</si>
  <si>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</si>
  <si>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</si>
  <si>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</si>
  <si>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</si>
  <si>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</si>
  <si>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</si>
  <si>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</si>
  <si>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</si>
  <si>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</si>
  <si>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</si>
  <si>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</si>
  <si>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</si>
  <si>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</si>
  <si>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</si>
  <si>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</si>
  <si>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</si>
  <si>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</si>
  <si>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</si>
  <si>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</si>
  <si>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</si>
  <si>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</si>
  <si>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</si>
  <si>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</si>
  <si>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</si>
  <si>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</si>
  <si>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</si>
  <si>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</si>
  <si>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</si>
  <si>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</si>
  <si>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</si>
  <si>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</si>
  <si>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</si>
  <si>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</si>
  <si>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</si>
  <si>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</si>
  <si>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</si>
  <si>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</si>
  <si>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</si>
  <si>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</si>
  <si>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</si>
  <si>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</si>
  <si>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</si>
  <si>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</si>
  <si>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</si>
  <si>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</si>
  <si>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</si>
  <si>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</si>
  <si>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</si>
  <si>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</si>
  <si>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</si>
  <si>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</si>
  <si>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</si>
  <si>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</si>
  <si>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</si>
  <si>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</si>
  <si>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</si>
  <si>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</si>
  <si>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</si>
  <si>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</si>
  <si>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</si>
  <si>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</si>
  <si>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</si>
  <si>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</si>
  <si>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</si>
  <si>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</si>
  <si>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</si>
  <si>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</si>
  <si>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</si>
  <si>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</si>
  <si>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</si>
  <si>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</si>
  <si>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</si>
  <si>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</si>
  <si>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</si>
  <si>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</si>
  <si>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</si>
  <si>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</si>
  <si>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</si>
  <si>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</si>
  <si>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</si>
  <si>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</si>
  <si>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</si>
  <si>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</si>
  <si>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</si>
  <si>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</si>
  <si>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</si>
  <si>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</si>
  <si>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</si>
  <si>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</si>
  <si>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</si>
  <si>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</si>
  <si>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</si>
  <si>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</si>
  <si>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</si>
  <si>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</si>
  <si>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</si>
  <si>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</si>
  <si>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</si>
  <si>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</si>
  <si>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</si>
  <si>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</si>
  <si>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</si>
  <si>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</si>
  <si>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</si>
  <si>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</si>
  <si>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</si>
  <si>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</si>
  <si>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</si>
  <si>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</si>
  <si>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</si>
  <si>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</si>
  <si>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</si>
  <si>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</si>
  <si>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</si>
  <si>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</si>
  <si>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</si>
  <si>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</si>
  <si>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</si>
  <si>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</si>
  <si>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</si>
  <si>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</si>
  <si>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</si>
  <si>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</si>
  <si>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</si>
  <si>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</si>
  <si>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</si>
  <si>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</si>
  <si>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</si>
  <si>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</si>
  <si>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</si>
  <si>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</si>
  <si>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</si>
  <si>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</si>
  <si>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</si>
  <si>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</si>
  <si>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</si>
  <si>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</si>
  <si>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</si>
  <si>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</si>
  <si>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</si>
  <si>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</si>
  <si>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</si>
  <si>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</si>
  <si>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</si>
  <si>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</si>
  <si>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</si>
  <si>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</si>
  <si>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</si>
  <si>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</si>
  <si>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</si>
  <si>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</si>
  <si>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</si>
  <si>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</si>
  <si>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</si>
  <si>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</si>
  <si>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</si>
  <si>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</si>
  <si>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</si>
  <si>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</si>
  <si>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</si>
  <si>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</si>
  <si>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</si>
  <si>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</si>
  <si>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</si>
  <si>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</si>
  <si>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</si>
  <si>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</si>
  <si>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</si>
  <si>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</si>
  <si>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</si>
  <si>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</si>
  <si>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</si>
  <si>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</si>
  <si>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</si>
  <si>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</si>
  <si>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</si>
  <si>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</si>
  <si>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</si>
  <si>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</si>
  <si>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</si>
  <si>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</si>
  <si>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</si>
  <si>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</si>
  <si>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</si>
  <si>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</si>
  <si>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</si>
  <si>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</si>
  <si>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</si>
  <si>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</si>
  <si>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</si>
  <si>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</si>
  <si>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</si>
  <si>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</si>
  <si>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</si>
  <si>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</si>
  <si>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</si>
  <si>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</si>
  <si>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</si>
  <si>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</si>
  <si>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</si>
  <si>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</si>
  <si>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</si>
  <si>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</si>
  <si>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</si>
  <si>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</si>
  <si>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</si>
  <si>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</si>
  <si>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</si>
  <si>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</si>
  <si>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</si>
  <si>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</si>
  <si>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</si>
  <si>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</si>
  <si>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</si>
  <si>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</si>
  <si>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</si>
  <si>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</si>
  <si>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</si>
  <si>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</si>
  <si>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</si>
  <si>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</si>
  <si>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</si>
  <si>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</si>
  <si>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</si>
  <si>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</si>
  <si>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</si>
  <si>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</si>
  <si>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</si>
  <si>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</si>
  <si>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</si>
  <si>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</si>
  <si>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</si>
  <si>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</si>
  <si>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</si>
  <si>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</si>
  <si>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</si>
  <si>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</si>
  <si>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</si>
  <si>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</si>
  <si>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</si>
  <si>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</si>
  <si>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</si>
  <si>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</si>
  <si>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</si>
  <si>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</si>
  <si>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</si>
  <si>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</si>
  <si>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</si>
  <si>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</si>
  <si>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</si>
  <si>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</si>
  <si>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</si>
  <si>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</si>
  <si>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</si>
  <si>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</si>
  <si>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</si>
  <si>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</si>
  <si>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</si>
  <si>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</si>
  <si>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</si>
  <si>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</si>
  <si>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</si>
  <si>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</si>
  <si>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</si>
  <si>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</si>
  <si>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</si>
  <si>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</si>
  <si>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</si>
  <si>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</si>
  <si>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</si>
  <si>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</si>
  <si>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</si>
  <si>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</si>
  <si>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</si>
  <si>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</si>
  <si>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</si>
  <si>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</si>
  <si>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</si>
  <si>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</si>
  <si>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</si>
  <si>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</si>
  <si>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</si>
  <si>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</si>
  <si>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</si>
  <si>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</si>
  <si>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</si>
  <si>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</si>
  <si>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</si>
  <si>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</si>
  <si>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</si>
  <si>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</si>
  <si>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</si>
  <si>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</si>
  <si>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</si>
  <si>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</si>
  <si>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</si>
  <si>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</si>
  <si>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</si>
  <si>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</si>
  <si>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</si>
  <si>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</si>
  <si>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</si>
  <si>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</si>
  <si>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</si>
  <si>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</si>
  <si>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</si>
  <si>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</si>
  <si>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</si>
  <si>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</si>
  <si>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</si>
  <si>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</si>
  <si>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</si>
  <si>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</si>
  <si>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</si>
  <si>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</si>
  <si>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</si>
  <si>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</si>
  <si>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</si>
  <si>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</si>
  <si>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</si>
  <si>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</si>
  <si>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</si>
  <si>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</si>
  <si>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</si>
  <si>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</si>
  <si>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</si>
  <si>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</si>
  <si>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</si>
  <si>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</si>
  <si>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</si>
  <si>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</si>
  <si>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</si>
  <si>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</si>
  <si>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</si>
  <si>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</si>
  <si>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</si>
  <si>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</si>
  <si>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</si>
  <si>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</si>
  <si>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</si>
  <si>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</si>
  <si>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</si>
  <si>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</si>
  <si>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</si>
  <si>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</si>
  <si>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</si>
  <si>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</si>
  <si>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</si>
  <si>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</si>
  <si>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</si>
  <si>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</si>
  <si>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</si>
  <si>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</si>
  <si>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</si>
  <si>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</si>
  <si>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</si>
  <si>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</si>
  <si>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</si>
  <si>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</si>
  <si>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</si>
  <si>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</si>
  <si>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</si>
  <si>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</si>
  <si>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</si>
  <si>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</si>
  <si>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</si>
  <si>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</si>
  <si>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</si>
  <si>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</si>
  <si>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</si>
  <si>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</si>
  <si>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</si>
  <si>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</si>
  <si>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</si>
  <si>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</si>
  <si>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</si>
  <si>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</si>
  <si>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</si>
  <si>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</si>
  <si>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</si>
  <si>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</si>
  <si>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</si>
  <si>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</si>
  <si>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</si>
  <si>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</si>
  <si>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</si>
  <si>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</si>
  <si>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</si>
  <si>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</si>
  <si>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</si>
  <si>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</si>
  <si>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</si>
  <si>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</si>
  <si>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</si>
  <si>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</si>
  <si>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</si>
  <si>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</si>
  <si>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</si>
  <si>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</si>
  <si>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</si>
  <si>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</si>
  <si>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</si>
  <si>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</si>
  <si>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</si>
  <si>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</si>
  <si>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</si>
  <si>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</si>
  <si>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</si>
  <si>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</si>
  <si>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</si>
  <si>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</si>
  <si>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</si>
  <si>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</si>
  <si>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</si>
  <si>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</si>
  <si>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</si>
  <si>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</si>
  <si>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</si>
  <si>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</si>
  <si>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</si>
  <si>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</si>
  <si>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</si>
  <si>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</si>
  <si>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</si>
  <si>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</si>
  <si>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</si>
  <si>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</si>
  <si>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</si>
  <si>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</si>
  <si>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</si>
  <si>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</si>
  <si>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</si>
  <si>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</si>
  <si>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</si>
  <si>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</si>
  <si>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</si>
  <si>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</si>
  <si>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</si>
  <si>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</si>
  <si>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</si>
  <si>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</si>
  <si>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</si>
  <si>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</si>
  <si>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</si>
  <si>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</si>
  <si>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</si>
  <si>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</si>
  <si>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</si>
  <si>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</si>
  <si>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</si>
  <si>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</si>
  <si>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</si>
  <si>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</si>
  <si>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</si>
  <si>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</si>
  <si>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</si>
  <si>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</si>
  <si>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</si>
  <si>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</si>
  <si>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</si>
  <si>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</si>
  <si>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</si>
  <si>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</si>
  <si>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</si>
  <si>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</si>
  <si>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</si>
  <si>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</si>
  <si>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</si>
  <si>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</si>
  <si>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</si>
  <si>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</si>
  <si>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</si>
  <si>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</si>
  <si>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</si>
  <si>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</si>
  <si>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</si>
  <si>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</si>
  <si>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</si>
  <si>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</si>
  <si>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</si>
  <si>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</si>
  <si>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</si>
  <si>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</si>
  <si>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</si>
  <si>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</si>
  <si>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</si>
  <si>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</si>
  <si>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</si>
  <si>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</si>
  <si>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</si>
  <si>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</si>
  <si>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</si>
  <si>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</si>
  <si>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</si>
  <si>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</si>
  <si>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</si>
  <si>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</si>
  <si>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</si>
  <si>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</si>
  <si>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</si>
  <si>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</si>
  <si>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</si>
  <si>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</si>
  <si>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</si>
  <si>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</si>
  <si>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</si>
  <si>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</si>
  <si>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</si>
  <si>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</si>
  <si>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</si>
  <si>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</si>
  <si>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</si>
  <si>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</si>
  <si>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</si>
  <si>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</si>
  <si>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</si>
  <si>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</si>
  <si>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</si>
  <si>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</si>
  <si>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</si>
  <si>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</si>
  <si>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</si>
  <si>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</si>
  <si>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</si>
  <si>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</si>
  <si>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</si>
  <si>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</si>
  <si>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</si>
  <si>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</si>
  <si>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</si>
  <si>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</si>
  <si>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</si>
  <si>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</si>
  <si>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</si>
  <si>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</si>
  <si>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</si>
  <si>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</si>
  <si>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</si>
  <si>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</si>
  <si>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</si>
  <si>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</si>
  <si>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</si>
  <si>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</si>
  <si>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</si>
  <si>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</si>
  <si>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</si>
  <si>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</si>
  <si>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</si>
  <si>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</si>
  <si>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</si>
  <si>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</si>
  <si>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</si>
  <si>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</si>
  <si>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</si>
  <si>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</si>
  <si>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</si>
  <si>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</si>
  <si>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</si>
  <si>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</si>
  <si>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</si>
  <si>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</si>
  <si>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</si>
  <si>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</si>
  <si>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</si>
  <si>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</si>
  <si>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</si>
  <si>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</si>
  <si>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</si>
  <si>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</si>
  <si>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</si>
  <si>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</si>
  <si>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</si>
  <si>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</si>
  <si>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</si>
  <si>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</si>
  <si>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</si>
  <si>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</si>
  <si>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</si>
  <si>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</si>
  <si>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</si>
  <si>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</si>
  <si>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</si>
  <si>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</si>
  <si>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</si>
  <si>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</si>
  <si>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</si>
  <si>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</si>
  <si>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</si>
  <si>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</si>
  <si>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</si>
  <si>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</si>
  <si>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</si>
  <si>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</si>
  <si>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</si>
  <si>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</si>
  <si>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</si>
  <si>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</si>
  <si>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</si>
  <si>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</si>
  <si>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</si>
  <si>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</si>
  <si>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</si>
  <si>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</si>
  <si>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</si>
  <si>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</si>
  <si>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</si>
  <si>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</si>
  <si>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</si>
  <si>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</si>
  <si>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</si>
  <si>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</si>
  <si>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</si>
  <si>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</si>
  <si>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</si>
  <si>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</si>
  <si>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</si>
  <si>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</si>
  <si>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</si>
  <si>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</si>
  <si>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</si>
  <si>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</si>
  <si>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</si>
  <si>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</si>
  <si>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</si>
  <si>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</si>
  <si>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</si>
  <si>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</si>
  <si>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</si>
  <si>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</si>
  <si>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</si>
  <si>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</si>
  <si>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</si>
  <si>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</si>
  <si>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</si>
  <si>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</si>
  <si>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</si>
  <si>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</si>
  <si>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</si>
  <si>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</si>
  <si>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</si>
  <si>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</si>
  <si>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</si>
  <si>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</si>
  <si>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</si>
  <si>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</si>
  <si>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</si>
  <si>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</si>
  <si>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</si>
  <si>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</si>
  <si>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</si>
  <si>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</si>
  <si>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</si>
  <si>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</si>
  <si>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</si>
  <si>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</si>
  <si>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</si>
  <si>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</si>
  <si>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</si>
  <si>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</si>
  <si>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</si>
  <si>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</si>
  <si>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</si>
  <si>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</si>
  <si>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</si>
  <si>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</si>
  <si>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</si>
  <si>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</si>
  <si>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</si>
  <si>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</si>
  <si>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</si>
  <si>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</si>
  <si>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</si>
  <si>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</si>
  <si>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</si>
  <si>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</si>
  <si>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</si>
  <si>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</si>
  <si>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</si>
  <si>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</si>
  <si>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</si>
  <si>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</si>
  <si>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</si>
  <si>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</si>
  <si>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</si>
  <si>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</si>
  <si>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</si>
  <si>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</si>
  <si>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</si>
  <si>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</si>
  <si>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</si>
  <si>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</si>
  <si>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</si>
  <si>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</si>
  <si>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</si>
  <si>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</si>
  <si>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</si>
  <si>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</si>
  <si>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</si>
  <si>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</si>
  <si>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</si>
  <si>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</si>
  <si>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</si>
  <si>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</si>
  <si>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</si>
  <si>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</si>
  <si>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</si>
  <si>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</si>
  <si>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</si>
  <si>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</si>
  <si>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</si>
  <si>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</si>
  <si>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</si>
  <si>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</si>
  <si>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</si>
  <si>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</si>
  <si>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</si>
  <si>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</si>
  <si>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</si>
  <si>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</si>
  <si>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</si>
  <si>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</si>
  <si>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</si>
  <si>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</si>
  <si>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</si>
  <si>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</si>
  <si>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</si>
  <si>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</si>
  <si>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</si>
  <si>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</si>
  <si>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</si>
  <si>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</si>
  <si>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</si>
  <si>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</si>
  <si>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</si>
  <si>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</si>
  <si>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</si>
  <si>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</si>
  <si>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</si>
  <si>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</si>
  <si>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</si>
  <si>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</si>
  <si>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</si>
  <si>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</si>
  <si>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</si>
  <si>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</si>
  <si>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</si>
  <si>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</si>
  <si>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</si>
  <si>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</si>
  <si>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</si>
  <si>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</si>
  <si>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</si>
  <si>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</si>
  <si>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</si>
  <si>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</si>
  <si>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</si>
  <si>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</si>
  <si>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</si>
  <si>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</si>
  <si>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</si>
  <si>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</si>
  <si>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</si>
  <si>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</si>
  <si>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</si>
  <si>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</si>
  <si>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</si>
  <si>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</si>
  <si>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</si>
  <si>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</si>
  <si>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</si>
  <si>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</si>
  <si>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</si>
  <si>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</si>
  <si>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</si>
  <si>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</si>
  <si>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</si>
  <si>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</si>
  <si>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</si>
  <si>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</si>
  <si>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</si>
  <si>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</si>
  <si>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</si>
  <si>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</si>
  <si>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</si>
  <si>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</si>
  <si>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</si>
  <si>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</si>
  <si>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</si>
  <si>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</si>
  <si>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</si>
  <si>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</si>
  <si>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</si>
  <si>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</si>
  <si>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</si>
  <si>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</si>
  <si>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</si>
  <si>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</si>
  <si>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</si>
  <si>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</si>
  <si>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</si>
  <si>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</si>
  <si>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</si>
  <si>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</si>
  <si>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</si>
  <si>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</si>
  <si>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</si>
  <si>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</si>
  <si>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</si>
  <si>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</si>
  <si>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</si>
  <si>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</si>
  <si>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</si>
  <si>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</si>
  <si>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</si>
  <si>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</si>
  <si>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</si>
  <si>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</si>
  <si>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</si>
  <si>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</si>
  <si>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</si>
  <si>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</si>
  <si>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</si>
  <si>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</si>
  <si>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</si>
  <si>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</si>
  <si>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</si>
  <si>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</si>
  <si>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</si>
  <si>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</si>
  <si>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</si>
  <si>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</si>
  <si>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</si>
  <si>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</si>
  <si>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</si>
  <si>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</si>
  <si>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</si>
  <si>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</si>
  <si>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</si>
  <si>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</si>
  <si>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</si>
  <si>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</si>
  <si>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</si>
  <si>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</si>
  <si>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</si>
  <si>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</si>
  <si>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</si>
  <si>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</si>
  <si>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</si>
  <si>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</si>
  <si>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</si>
  <si>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</si>
  <si>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</si>
  <si>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</si>
  <si>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</si>
  <si>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</si>
  <si>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</si>
  <si>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</si>
  <si>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</si>
  <si>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</si>
  <si>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</si>
  <si>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</si>
  <si>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</si>
  <si>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</si>
  <si>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</si>
  <si>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</si>
  <si>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</si>
  <si>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</si>
  <si>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</si>
  <si>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</si>
  <si>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</si>
  <si>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</si>
  <si>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</si>
  <si>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</si>
  <si>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</si>
  <si>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</si>
  <si>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</si>
  <si>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</si>
  <si>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</si>
  <si>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</si>
  <si>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</si>
  <si>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</si>
  <si>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</si>
  <si>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</si>
  <si>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</si>
  <si>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</si>
  <si>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</si>
  <si>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</si>
  <si>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</si>
  <si>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</si>
  <si>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</si>
  <si>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</si>
  <si>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</si>
  <si>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</si>
  <si>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</si>
  <si>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</si>
  <si>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</si>
  <si>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</si>
  <si>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</si>
  <si>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</si>
  <si>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</si>
  <si>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</si>
  <si>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</si>
  <si>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</si>
  <si>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</si>
  <si>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</si>
  <si>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</si>
  <si>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</si>
  <si>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</si>
  <si>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</si>
  <si>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</si>
  <si>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</si>
  <si>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</si>
  <si>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</si>
  <si>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</si>
  <si>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</si>
  <si>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</si>
  <si>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</si>
  <si>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</si>
  <si>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</si>
  <si>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</si>
  <si>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</si>
  <si>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</si>
  <si>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</si>
  <si>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</si>
  <si>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</si>
  <si>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</si>
  <si>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</si>
  <si>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</si>
  <si>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</si>
  <si>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</si>
  <si>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</si>
  <si>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</si>
  <si>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</si>
  <si>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</si>
  <si>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</si>
  <si>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</si>
  <si>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</si>
  <si>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</si>
  <si>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</si>
  <si>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</si>
  <si>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</si>
  <si>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</si>
  <si>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</si>
  <si>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</si>
  <si>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</si>
  <si>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</si>
  <si>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</si>
  <si>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</si>
  <si>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</si>
  <si>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</si>
  <si>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</si>
  <si>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</si>
  <si>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</si>
  <si>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</si>
  <si>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</si>
  <si>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</si>
  <si>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</si>
  <si>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</si>
  <si>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</si>
  <si>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</si>
  <si>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</si>
  <si>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</si>
  <si>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</si>
  <si>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</si>
  <si>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</si>
  <si>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</si>
  <si>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</si>
  <si>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</si>
  <si>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</si>
  <si>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</si>
  <si>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</si>
  <si>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</si>
  <si>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</si>
  <si>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</si>
  <si>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</si>
  <si>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</si>
  <si>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</si>
  <si>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</si>
  <si>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</si>
  <si>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</si>
  <si>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</si>
  <si>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</si>
  <si>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</si>
  <si>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</si>
  <si>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</si>
  <si>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</si>
  <si>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</si>
  <si>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</si>
  <si>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</si>
  <si>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</si>
  <si>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</si>
  <si>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</si>
  <si>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</si>
  <si>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</si>
  <si>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</si>
  <si>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</si>
  <si>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</si>
  <si>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</si>
  <si>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</si>
  <si>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</si>
  <si>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</si>
  <si>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</si>
  <si>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</si>
  <si>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</si>
  <si>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</si>
  <si>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</si>
  <si>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</si>
  <si>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</si>
  <si>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</si>
  <si>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</si>
  <si>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</si>
  <si>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</si>
  <si>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</si>
  <si>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</si>
  <si>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</si>
  <si>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</si>
  <si>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</si>
  <si>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</si>
  <si>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</si>
  <si>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</si>
  <si>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</si>
  <si>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</si>
  <si>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</si>
  <si>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</si>
  <si>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</si>
  <si>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</si>
  <si>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</si>
  <si>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</si>
  <si>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</si>
  <si>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</si>
  <si>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</si>
  <si>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</si>
  <si>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</si>
  <si>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</si>
  <si>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</si>
  <si>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</si>
  <si>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</si>
  <si>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</si>
  <si>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</si>
  <si>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</si>
  <si>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</si>
  <si>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</si>
  <si>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</si>
  <si>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</si>
  <si>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</si>
  <si>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</si>
  <si>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</si>
  <si>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</si>
  <si>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</si>
  <si>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</si>
  <si>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</si>
  <si>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</si>
  <si>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</si>
  <si>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</si>
  <si>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</si>
  <si>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</si>
  <si>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</si>
  <si>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</si>
  <si>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</si>
  <si>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</si>
  <si>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</si>
  <si>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</si>
  <si>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</si>
  <si>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</si>
  <si>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</si>
  <si>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</si>
  <si>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</si>
  <si>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</si>
  <si>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</si>
  <si>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</si>
  <si>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</si>
  <si>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</si>
  <si>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</si>
  <si>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</si>
  <si>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</si>
  <si>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</si>
  <si>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</si>
  <si>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</si>
  <si>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</si>
  <si>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</si>
  <si>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</si>
  <si>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</si>
  <si>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</si>
  <si>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</si>
  <si>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</si>
  <si>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</si>
  <si>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</si>
  <si>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</si>
  <si>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</si>
  <si>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</si>
  <si>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</si>
  <si>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</si>
  <si>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</si>
  <si>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</si>
  <si>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</si>
  <si>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</si>
  <si>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</si>
  <si>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</si>
  <si>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</si>
  <si>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</si>
  <si>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</si>
  <si>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</si>
  <si>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</si>
  <si>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</si>
  <si>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</si>
  <si>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</si>
  <si>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</si>
  <si>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</si>
  <si>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</si>
  <si>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</si>
  <si>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</si>
  <si>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</si>
  <si>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</si>
  <si>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</si>
  <si>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</si>
  <si>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</si>
  <si>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</si>
  <si>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</si>
  <si>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</si>
  <si>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</si>
  <si>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</si>
  <si>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</si>
  <si>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</si>
  <si>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</si>
  <si>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</si>
  <si>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</si>
  <si>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</si>
  <si>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</si>
  <si>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</si>
  <si>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</si>
  <si>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</si>
  <si>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</si>
  <si>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</si>
  <si>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</si>
  <si>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</si>
  <si>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</si>
  <si>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</si>
  <si>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</si>
  <si>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</si>
  <si>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</si>
  <si>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</si>
  <si>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</si>
  <si>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</si>
  <si>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</si>
  <si>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</si>
  <si>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</si>
  <si>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</si>
  <si>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</si>
  <si>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</si>
  <si>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</si>
  <si>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</si>
  <si>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</si>
  <si>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</si>
  <si>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</si>
  <si>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</si>
  <si>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</si>
  <si>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</si>
  <si>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</si>
  <si>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</si>
  <si>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</si>
  <si>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</si>
  <si>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</si>
  <si>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</si>
  <si>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</si>
  <si>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</si>
  <si>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</si>
  <si>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</si>
  <si>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</si>
  <si>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</si>
  <si>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</si>
  <si>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</si>
  <si>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</si>
  <si>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</si>
  <si>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</si>
  <si>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</si>
  <si>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</si>
  <si>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</si>
  <si>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</si>
  <si>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</si>
  <si>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</si>
  <si>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</si>
  <si>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</si>
  <si>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</si>
  <si>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</si>
  <si>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</si>
  <si>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</si>
  <si>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</si>
  <si>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</si>
  <si>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</si>
  <si>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</si>
  <si>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</si>
  <si>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</si>
  <si>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</si>
  <si>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</si>
  <si>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</si>
  <si>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</si>
  <si>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</si>
  <si>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</si>
  <si>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</si>
  <si>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</si>
  <si>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</si>
  <si>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</si>
  <si>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</si>
  <si>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</si>
  <si>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</si>
  <si>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</si>
  <si>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</si>
  <si>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</si>
  <si>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</si>
  <si>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</si>
  <si>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</si>
  <si>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</si>
  <si>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</si>
  <si>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</si>
  <si>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</si>
  <si>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</si>
  <si>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</si>
  <si>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</si>
  <si>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</si>
  <si>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</si>
  <si>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</si>
  <si>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</si>
  <si>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</si>
  <si>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</si>
  <si>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</si>
  <si>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</si>
  <si>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</si>
  <si>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</si>
  <si>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</si>
  <si>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</si>
  <si>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</si>
  <si>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</si>
  <si>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</si>
  <si>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</si>
  <si>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</si>
  <si>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</si>
  <si>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</si>
  <si>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</si>
  <si>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</si>
  <si>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</si>
  <si>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</si>
  <si>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</si>
  <si>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</si>
  <si>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</si>
  <si>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</si>
  <si>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</si>
  <si>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</si>
  <si>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</si>
  <si>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</si>
  <si>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</si>
  <si>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</si>
  <si>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</si>
  <si>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</si>
  <si>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</si>
  <si>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</si>
  <si>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</si>
  <si>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</si>
  <si>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</si>
  <si>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</si>
  <si>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</si>
  <si>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</si>
  <si>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</si>
  <si>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</si>
  <si>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</si>
  <si>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</si>
  <si>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</si>
  <si>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</si>
  <si>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</si>
  <si>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</si>
  <si>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</si>
  <si>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</si>
  <si>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</si>
  <si>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</si>
  <si>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</si>
  <si>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</si>
  <si>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</si>
  <si>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</si>
  <si>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</si>
  <si>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</si>
  <si>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</si>
  <si>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</si>
  <si>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</si>
  <si>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</si>
  <si>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</si>
  <si>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</si>
  <si>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</si>
  <si>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</si>
  <si>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</si>
  <si>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</si>
  <si>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</si>
  <si>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</si>
  <si>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</si>
  <si>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</si>
  <si>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</si>
  <si>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</si>
  <si>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</si>
  <si>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</si>
  <si>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</si>
  <si>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</si>
  <si>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</si>
  <si>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</si>
  <si>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</si>
  <si>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</si>
  <si>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</si>
  <si>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</si>
  <si>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</si>
  <si>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</si>
  <si>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</si>
  <si>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</si>
  <si>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</si>
  <si>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</si>
  <si>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</si>
  <si>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</si>
  <si>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</si>
  <si>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</si>
  <si>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</si>
  <si>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</si>
  <si>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</si>
  <si>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</si>
  <si>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</si>
  <si>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</si>
  <si>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</si>
  <si>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</si>
  <si>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</si>
  <si>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</si>
  <si>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</si>
  <si>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</si>
  <si>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</si>
  <si>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</si>
  <si>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</si>
  <si>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</si>
  <si>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</si>
  <si>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</si>
  <si>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</si>
  <si>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</si>
  <si>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</si>
  <si>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</si>
  <si>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</si>
  <si>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</si>
  <si>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</si>
  <si>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</si>
  <si>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</si>
  <si>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</si>
  <si>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</si>
  <si>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</si>
  <si>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</si>
  <si>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</si>
  <si>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</si>
  <si>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</si>
  <si>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</si>
  <si>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</si>
  <si>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</si>
  <si>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</si>
  <si>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</si>
  <si>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</si>
  <si>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</si>
  <si>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</si>
  <si>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</si>
  <si>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</si>
  <si>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</si>
  <si>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</si>
  <si>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</si>
  <si>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</si>
  <si>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</si>
  <si>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</si>
  <si>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</si>
  <si>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</si>
  <si>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</si>
  <si>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</si>
  <si>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</si>
  <si>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</si>
  <si>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</si>
  <si>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</si>
  <si>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</si>
  <si>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</si>
  <si>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</si>
  <si>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</si>
  <si>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</si>
  <si>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</si>
  <si>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</si>
  <si>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</si>
  <si>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</si>
  <si>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</si>
  <si>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</si>
  <si>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</si>
  <si>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</si>
  <si>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</si>
  <si>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</si>
  <si>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</si>
  <si>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</si>
  <si>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</si>
  <si>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</si>
  <si>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</si>
  <si>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</si>
  <si>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</si>
  <si>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</si>
  <si>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</si>
  <si>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</si>
  <si>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</si>
  <si>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</si>
  <si>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</si>
  <si>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</si>
  <si>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</si>
  <si>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</si>
  <si>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</si>
  <si>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</si>
  <si>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</si>
  <si>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</si>
  <si>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</si>
  <si>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</si>
  <si>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</si>
  <si>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</si>
  <si>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</si>
  <si>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</si>
  <si>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</si>
  <si>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</si>
  <si>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</si>
  <si>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</si>
  <si>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</si>
  <si>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</si>
  <si>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</si>
  <si>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</si>
  <si>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</si>
  <si>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</si>
  <si>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</si>
  <si>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</si>
  <si>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</si>
  <si>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</si>
  <si>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</si>
  <si>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</si>
  <si>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</si>
  <si>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</si>
  <si>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</si>
  <si>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</si>
  <si>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</si>
  <si>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</si>
  <si>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</si>
  <si>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</si>
  <si>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</si>
  <si>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</si>
  <si>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</si>
  <si>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</si>
  <si>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</si>
  <si>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</si>
  <si>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</si>
  <si>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</si>
  <si>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</si>
  <si>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</si>
  <si>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</si>
  <si>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</si>
  <si>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</si>
  <si>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</si>
  <si>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</si>
  <si>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</si>
  <si>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</si>
  <si>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</si>
  <si>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</si>
  <si>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</si>
  <si>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</si>
  <si>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</si>
  <si>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</si>
  <si>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</si>
  <si>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</si>
  <si>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</si>
  <si>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</si>
  <si>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</si>
  <si>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</si>
  <si>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</si>
  <si>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</si>
  <si>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</si>
  <si>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</si>
  <si>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</si>
  <si>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</si>
  <si>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</si>
  <si>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</si>
  <si>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</si>
  <si>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</si>
  <si>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</si>
  <si>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</si>
  <si>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</si>
  <si>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</si>
  <si>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</si>
  <si>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</si>
  <si>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</si>
  <si>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</si>
  <si>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</si>
  <si>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</si>
  <si>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</si>
  <si>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</si>
  <si>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</si>
  <si>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</si>
  <si>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</si>
  <si>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</si>
  <si>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</si>
  <si>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</si>
  <si>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</si>
  <si>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</si>
  <si>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</si>
  <si>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</si>
  <si>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</si>
  <si>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</si>
  <si>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</si>
  <si>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</si>
  <si>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</si>
  <si>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</si>
  <si>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</si>
  <si>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</si>
  <si>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</si>
  <si>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</si>
  <si>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</si>
  <si>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</si>
  <si>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</si>
  <si>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</si>
  <si>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</si>
  <si>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</si>
  <si>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</si>
  <si>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</si>
  <si>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</si>
  <si>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</si>
  <si>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</si>
  <si>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</si>
  <si>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</si>
  <si>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</si>
  <si>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</si>
  <si>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</si>
  <si>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</si>
  <si>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</si>
  <si>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</si>
  <si>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</si>
  <si>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</si>
  <si>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</si>
  <si>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</si>
  <si>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</si>
  <si>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</si>
  <si>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</si>
  <si>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</si>
  <si>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</si>
  <si>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</si>
  <si>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</si>
  <si>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</si>
  <si>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</si>
  <si>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</si>
  <si>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</si>
  <si>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</si>
  <si>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</si>
  <si>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</si>
  <si>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</si>
  <si>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</si>
  <si>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</si>
  <si>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</si>
  <si>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</si>
  <si>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</si>
  <si>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</si>
  <si>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</si>
  <si>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</si>
  <si>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</si>
  <si>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</si>
  <si>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</si>
  <si>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</si>
  <si>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</si>
  <si>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</si>
  <si>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</si>
  <si>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</si>
  <si>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</si>
  <si>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</si>
  <si>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</si>
  <si>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</si>
  <si>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</si>
  <si>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</si>
  <si>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</si>
  <si>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</si>
  <si>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</si>
  <si>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</si>
  <si>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</si>
  <si>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</si>
  <si>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</si>
  <si>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</si>
  <si>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</si>
  <si>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</si>
  <si>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</si>
  <si>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</si>
  <si>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</si>
  <si>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</si>
  <si>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</si>
  <si>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</si>
  <si>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</si>
  <si>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</si>
  <si>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</si>
  <si>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</si>
  <si>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</si>
  <si>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</si>
  <si>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</si>
  <si>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</si>
  <si>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</si>
  <si>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</si>
  <si>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</si>
  <si>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</si>
  <si>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</si>
  <si>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</si>
  <si>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</si>
  <si>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</si>
  <si>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</si>
  <si>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</si>
  <si>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</si>
  <si>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</si>
  <si>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</si>
  <si>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</si>
  <si>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</si>
  <si>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</si>
  <si>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</si>
  <si>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</si>
  <si>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</si>
  <si>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</si>
  <si>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</si>
  <si>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</si>
  <si>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</si>
  <si>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</si>
  <si>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</si>
  <si>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</si>
  <si>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</si>
  <si>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</si>
  <si>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</si>
  <si>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</si>
  <si>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</si>
  <si>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</si>
  <si>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</si>
  <si>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</si>
  <si>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</si>
  <si>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</si>
  <si>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</si>
  <si>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</si>
  <si>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</si>
  <si>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</si>
  <si>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</si>
  <si>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</si>
  <si>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</si>
  <si>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</si>
  <si>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</si>
  <si>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</si>
  <si>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</si>
  <si>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</si>
  <si>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</si>
  <si>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</si>
  <si>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</si>
  <si>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</si>
  <si>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</si>
  <si>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</si>
  <si>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</si>
  <si>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</si>
  <si>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</si>
  <si>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</si>
  <si>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</si>
  <si>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</si>
  <si>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</si>
  <si>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</si>
  <si>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</si>
  <si>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</si>
  <si>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</si>
  <si>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</si>
  <si>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</si>
  <si>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</si>
  <si>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</si>
  <si>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</si>
  <si>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</si>
  <si>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</si>
  <si>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</si>
  <si>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</si>
  <si>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</si>
  <si>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</si>
  <si>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</si>
  <si>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</si>
  <si>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</si>
  <si>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</si>
  <si>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</si>
  <si>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</si>
  <si>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</si>
  <si>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</si>
  <si>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</si>
  <si>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</si>
  <si>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</si>
  <si>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</si>
  <si>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</si>
  <si>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</si>
  <si>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</si>
  <si>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</si>
  <si>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</si>
  <si>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</si>
  <si>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</si>
  <si>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</si>
  <si>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</si>
  <si>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</si>
  <si>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</si>
  <si>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</si>
  <si>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</si>
  <si>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</si>
  <si>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</si>
  <si>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</si>
  <si>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</si>
  <si>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</si>
  <si>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</si>
  <si>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</si>
  <si>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</si>
  <si>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</si>
  <si>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</si>
  <si>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</si>
  <si>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</si>
  <si>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</si>
  <si>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</si>
  <si>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</si>
  <si>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</si>
  <si>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</si>
  <si>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</si>
  <si>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</si>
  <si>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</si>
  <si>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</si>
  <si>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</si>
  <si>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</si>
  <si>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</si>
  <si>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</si>
  <si>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</si>
  <si>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</si>
  <si>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</si>
  <si>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</si>
  <si>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</si>
  <si>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</si>
  <si>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</si>
  <si>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</si>
  <si>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</si>
  <si>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</si>
  <si>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</si>
  <si>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</si>
  <si>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</si>
  <si>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</si>
  <si>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</si>
  <si>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</si>
  <si>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</si>
  <si>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</si>
  <si>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</si>
  <si>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</si>
  <si>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</si>
  <si>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</si>
  <si>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</si>
  <si>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</si>
  <si>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</si>
  <si>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</si>
  <si>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</si>
  <si>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</si>
  <si>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</si>
  <si>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</si>
  <si>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</si>
  <si>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</si>
  <si>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</si>
  <si>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</si>
  <si>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</si>
  <si>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</si>
  <si>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</si>
  <si>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</si>
  <si>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</si>
  <si>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</si>
  <si>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</si>
  <si>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</si>
  <si>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</si>
  <si>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</si>
  <si>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</si>
  <si>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</si>
  <si>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</si>
  <si>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</si>
  <si>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</si>
  <si>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</si>
  <si>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</si>
  <si>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</si>
  <si>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</si>
  <si>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</si>
  <si>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</si>
  <si>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</si>
  <si>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</si>
  <si>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</si>
  <si>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</si>
  <si>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</si>
  <si>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</si>
  <si>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</si>
  <si>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</si>
  <si>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</si>
  <si>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</si>
  <si>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</si>
  <si>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</si>
  <si>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</si>
  <si>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</si>
  <si>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</si>
  <si>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</si>
  <si>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</si>
  <si>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</si>
  <si>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</si>
  <si>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</si>
  <si>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</si>
  <si>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</si>
  <si>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</si>
  <si>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</si>
  <si>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</si>
  <si>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</si>
  <si>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</si>
  <si>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</si>
  <si>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</si>
  <si>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</si>
  <si>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</si>
  <si>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</si>
  <si>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</si>
  <si>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</si>
  <si>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</si>
  <si>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</si>
  <si>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</si>
  <si>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</si>
  <si>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</si>
  <si>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</si>
  <si>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</si>
  <si>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</si>
  <si>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</si>
  <si>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</si>
  <si>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</si>
  <si>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</si>
  <si>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</si>
  <si>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</si>
  <si>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</si>
  <si>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</si>
  <si>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</si>
  <si>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</si>
  <si>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</si>
  <si>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</si>
  <si>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</si>
  <si>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</si>
  <si>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</si>
  <si>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</si>
  <si>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</si>
  <si>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</si>
  <si>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</si>
  <si>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</si>
  <si>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</si>
  <si>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</si>
  <si>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</si>
  <si>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</si>
  <si>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</si>
  <si>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</si>
  <si>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</si>
  <si>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</si>
  <si>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</si>
  <si>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</si>
  <si>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</si>
  <si>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</si>
  <si>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</si>
  <si>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</si>
  <si>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</si>
  <si>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</si>
  <si>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</si>
  <si>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</si>
  <si>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</si>
  <si>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</si>
  <si>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</si>
  <si>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</si>
  <si>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</si>
  <si>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</si>
  <si>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</si>
  <si>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</si>
  <si>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</si>
  <si>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</si>
  <si>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</si>
  <si>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</si>
  <si>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</si>
  <si>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</si>
  <si>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</si>
  <si>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</si>
  <si>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</si>
  <si>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</si>
  <si>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</si>
  <si>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</si>
  <si>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</si>
  <si>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</si>
  <si>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</si>
  <si>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</si>
  <si>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</si>
  <si>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</si>
  <si>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</si>
  <si>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</si>
  <si>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</si>
  <si>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</si>
  <si>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</si>
  <si>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</si>
  <si>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</si>
  <si>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</si>
  <si>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</si>
  <si>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</si>
  <si>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</si>
  <si>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</si>
  <si>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</si>
  <si>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</si>
  <si>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</si>
  <si>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</si>
  <si>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</si>
  <si>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</si>
  <si>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</si>
  <si>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</si>
  <si>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</si>
  <si>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</si>
  <si>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</si>
  <si>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</si>
  <si>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</si>
  <si>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</si>
  <si>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</si>
  <si>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</si>
  <si>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</si>
  <si>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</si>
  <si>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</si>
  <si>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</si>
  <si>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</si>
  <si>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</si>
  <si>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</si>
  <si>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</si>
  <si>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</si>
  <si>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</si>
  <si>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</si>
  <si>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</si>
  <si>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</si>
  <si>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</si>
  <si>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</si>
  <si>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</si>
  <si>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</si>
  <si>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</si>
  <si>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</si>
  <si>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</si>
  <si>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</si>
  <si>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</si>
  <si>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</si>
  <si>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</si>
  <si>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</si>
  <si>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</si>
  <si>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</si>
  <si>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</si>
  <si>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</si>
  <si>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</si>
  <si>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</si>
  <si>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</si>
  <si>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</si>
  <si>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</si>
  <si>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</si>
  <si>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</si>
  <si>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</si>
  <si>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</si>
  <si>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</si>
  <si>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</si>
  <si>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</si>
  <si>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</si>
  <si>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</si>
  <si>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</si>
  <si>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</si>
  <si>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</si>
  <si>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</si>
  <si>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</si>
  <si>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</si>
  <si>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</si>
  <si>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</si>
  <si>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</si>
  <si>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</si>
  <si>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</si>
  <si>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</si>
  <si>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</si>
  <si>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</si>
  <si>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</si>
  <si>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</si>
  <si>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</si>
  <si>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</si>
  <si>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</si>
  <si>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</si>
  <si>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</si>
  <si>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</si>
  <si>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</si>
  <si>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</si>
  <si>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</si>
  <si>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</si>
  <si>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</si>
  <si>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</si>
  <si>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</si>
  <si>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</si>
  <si>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</si>
  <si>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</si>
  <si>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</si>
  <si>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</si>
  <si>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</si>
  <si>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</si>
  <si>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</si>
  <si>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</si>
  <si>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</si>
  <si>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</si>
  <si>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</si>
  <si>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</si>
  <si>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</si>
  <si>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</si>
  <si>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</si>
  <si>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</si>
  <si>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</si>
  <si>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</si>
  <si>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</si>
  <si>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</si>
  <si>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</si>
  <si>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</si>
  <si>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</si>
  <si>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</si>
  <si>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</si>
  <si>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</si>
  <si>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</si>
  <si>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</si>
  <si>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</si>
  <si>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</si>
  <si>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</si>
  <si>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</si>
  <si>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</si>
  <si>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</si>
  <si>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</si>
  <si>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</si>
  <si>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</si>
  <si>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</si>
  <si>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</si>
  <si>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</si>
  <si>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</si>
  <si>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</si>
  <si>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</si>
  <si>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</si>
  <si>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</si>
  <si>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</si>
  <si>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</si>
  <si>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</si>
  <si>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</si>
  <si>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</si>
  <si>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</si>
  <si>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</si>
  <si>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</si>
  <si>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</si>
  <si>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</si>
  <si>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</si>
  <si>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</si>
  <si>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</si>
  <si>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</si>
  <si>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</si>
  <si>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</si>
  <si>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</si>
  <si>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</si>
  <si>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</si>
  <si>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</si>
  <si>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</si>
  <si>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</si>
  <si>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</si>
  <si>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</si>
  <si>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</si>
  <si>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</si>
  <si>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</si>
  <si>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</si>
  <si>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</si>
  <si>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</si>
  <si>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</si>
  <si>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</si>
  <si>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</si>
  <si>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</si>
  <si>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</si>
  <si>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</si>
  <si>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</si>
  <si>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</si>
  <si>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</si>
  <si>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</si>
  <si>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</si>
  <si>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</si>
  <si>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</si>
  <si>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</si>
  <si>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</si>
  <si>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</si>
  <si>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</si>
  <si>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</si>
  <si>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</si>
  <si>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</si>
  <si>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</si>
  <si>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</si>
  <si>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</si>
  <si>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</si>
  <si>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</si>
  <si>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</si>
  <si>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</si>
  <si>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</si>
  <si>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</si>
  <si>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</si>
  <si>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</si>
  <si>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</si>
  <si>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</si>
  <si>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</si>
  <si>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</si>
  <si>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</si>
  <si>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</si>
  <si>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</si>
  <si>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</si>
  <si>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</si>
  <si>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</si>
  <si>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</si>
  <si>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</si>
  <si>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</si>
  <si>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</si>
  <si>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</si>
  <si>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</si>
  <si>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</si>
  <si>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</si>
  <si>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</si>
  <si>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</si>
  <si>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</si>
  <si>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</si>
  <si>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</si>
  <si>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</si>
  <si>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</si>
  <si>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</si>
  <si>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</si>
  <si>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</si>
  <si>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</si>
  <si>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</si>
  <si>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</si>
  <si>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</si>
  <si>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</si>
  <si>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</si>
  <si>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</si>
  <si>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</si>
  <si>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</si>
  <si>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</si>
  <si>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</si>
  <si>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</si>
  <si>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</si>
  <si>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</si>
  <si>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</si>
  <si>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</si>
  <si>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</si>
  <si>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</si>
  <si>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</si>
  <si>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</si>
  <si>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</si>
  <si>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</si>
  <si>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</si>
  <si>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</si>
  <si>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</si>
  <si>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</si>
  <si>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</si>
  <si>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</si>
  <si>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</si>
  <si>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</si>
  <si>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</si>
  <si>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</si>
  <si>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</si>
  <si>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</si>
  <si>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</si>
  <si>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</si>
  <si>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</si>
  <si>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</si>
  <si>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</si>
  <si>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</si>
  <si>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</si>
  <si>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</si>
  <si>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</si>
  <si>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</si>
  <si>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</si>
  <si>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</si>
  <si>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</si>
  <si>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</si>
  <si>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</si>
  <si>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</si>
  <si>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</si>
  <si>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</si>
  <si>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</si>
  <si>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</si>
  <si>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</si>
  <si>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</si>
  <si>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</si>
  <si>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</si>
  <si>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</si>
  <si>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</si>
  <si>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</si>
  <si>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</si>
  <si>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</si>
  <si>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</si>
  <si>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</si>
  <si>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</si>
  <si>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</si>
  <si>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</si>
  <si>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</si>
  <si>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</si>
  <si>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</si>
  <si>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</si>
  <si>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</si>
  <si>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</si>
  <si>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</si>
  <si>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</si>
  <si>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</si>
  <si>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</si>
  <si>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</si>
  <si>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</si>
  <si>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</si>
  <si>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</si>
  <si>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</si>
  <si>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</si>
  <si>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</si>
  <si>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</si>
  <si>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</si>
  <si>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</si>
  <si>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</si>
  <si>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</si>
  <si>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</si>
  <si>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</si>
  <si>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</si>
  <si>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</si>
  <si>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</si>
  <si>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</si>
  <si>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</si>
  <si>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</si>
  <si>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</si>
  <si>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</si>
  <si>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</si>
  <si>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</si>
  <si>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</si>
  <si>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</si>
  <si>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</si>
  <si>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</si>
  <si>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</si>
  <si>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</si>
  <si>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</si>
  <si>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</si>
  <si>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</si>
  <si>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</si>
  <si>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</si>
  <si>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</si>
  <si>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</si>
  <si>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</si>
  <si>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</si>
  <si>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</si>
  <si>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</si>
  <si>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</si>
  <si>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</si>
  <si>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</si>
  <si>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</si>
  <si>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</si>
  <si>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</si>
  <si>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</si>
  <si>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</si>
  <si>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</si>
  <si>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</si>
  <si>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</si>
  <si>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</si>
  <si>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</si>
  <si>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</si>
  <si>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</si>
  <si>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</si>
  <si>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</si>
  <si>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</si>
  <si>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</si>
  <si>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</si>
  <si>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</si>
  <si>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</si>
  <si>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</si>
  <si>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</si>
  <si>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</si>
  <si>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</si>
  <si>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</si>
  <si>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</si>
  <si>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</si>
  <si>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</si>
  <si>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</si>
  <si>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</si>
  <si>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</si>
  <si>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</si>
  <si>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</si>
  <si>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</si>
  <si>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</si>
  <si>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</si>
  <si>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</si>
  <si>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</si>
  <si>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</si>
  <si>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</si>
  <si>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</si>
  <si>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</si>
  <si>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</si>
  <si>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</si>
  <si>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</si>
  <si>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</si>
  <si>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</si>
  <si>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</si>
  <si>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</si>
  <si>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</si>
  <si>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</si>
  <si>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</si>
  <si>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</si>
  <si>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</si>
  <si>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</si>
  <si>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</si>
  <si>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</si>
  <si>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</si>
  <si>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</si>
  <si>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</si>
  <si>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</si>
  <si>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</si>
  <si>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</si>
  <si>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</si>
  <si>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</si>
  <si>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</si>
  <si>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</si>
  <si>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</si>
  <si>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</si>
  <si>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</si>
  <si>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</si>
  <si>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</si>
  <si>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</si>
  <si>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</si>
  <si>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</si>
  <si>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</si>
  <si>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</si>
  <si>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</si>
  <si>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</si>
  <si>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</si>
  <si>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</si>
  <si>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</si>
  <si>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</si>
  <si>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</si>
  <si>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</si>
  <si>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</si>
  <si>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</si>
  <si>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</si>
  <si>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</si>
  <si>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</si>
  <si>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</si>
  <si>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</si>
  <si>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</si>
  <si>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</si>
  <si>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</si>
  <si>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</si>
  <si>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</si>
  <si>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</si>
  <si>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</si>
  <si>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</si>
  <si>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</si>
  <si>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</si>
  <si>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</si>
  <si>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</si>
  <si>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</si>
  <si>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</si>
  <si>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</si>
  <si>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</si>
  <si>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</si>
  <si>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</si>
  <si>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</si>
  <si>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</si>
  <si>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</si>
  <si>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</si>
  <si>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</si>
  <si>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</si>
  <si>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</si>
  <si>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</si>
  <si>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</si>
  <si>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</si>
  <si>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</si>
  <si>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</si>
  <si>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</si>
  <si>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</si>
  <si>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</si>
  <si>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</si>
  <si>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</si>
  <si>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</si>
  <si>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</si>
  <si>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</si>
  <si>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</si>
  <si>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</si>
  <si>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</si>
  <si>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</si>
  <si>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</si>
  <si>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</si>
  <si>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</si>
  <si>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</si>
  <si>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</si>
  <si>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</si>
  <si>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</si>
  <si>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</si>
  <si>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</si>
  <si>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</si>
  <si>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</si>
  <si>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</si>
  <si>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</si>
  <si>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</si>
  <si>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</si>
  <si>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</si>
  <si>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</si>
  <si>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</si>
  <si>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</si>
  <si>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</si>
  <si>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</si>
  <si>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</si>
  <si>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</si>
  <si>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</si>
  <si>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</si>
  <si>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</si>
  <si>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</si>
  <si>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</si>
  <si>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</si>
  <si>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</si>
  <si>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</si>
  <si>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</si>
  <si>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</si>
  <si>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</si>
  <si>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</si>
  <si>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</si>
  <si>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</si>
  <si>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</si>
  <si>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</si>
  <si>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</si>
  <si>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</si>
  <si>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</si>
  <si>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</si>
  <si>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</si>
  <si>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</si>
  <si>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</si>
  <si>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</si>
  <si>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</si>
  <si>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</si>
  <si>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</si>
  <si>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</si>
  <si>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</si>
  <si>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</si>
  <si>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</si>
  <si>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</si>
  <si>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</si>
  <si>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</si>
  <si>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</si>
  <si>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</si>
  <si>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</si>
  <si>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</si>
  <si>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</si>
  <si>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</si>
  <si>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</si>
  <si>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</si>
  <si>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</si>
  <si>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</si>
  <si>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</si>
  <si>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</si>
  <si>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</si>
  <si>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</si>
  <si>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</si>
  <si>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</si>
  <si>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</si>
  <si>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</si>
  <si>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</si>
  <si>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</si>
  <si>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</si>
  <si>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</si>
  <si>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</si>
  <si>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</si>
  <si>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</si>
  <si>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</si>
  <si>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</si>
  <si>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</si>
  <si>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</si>
  <si>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</si>
  <si>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</si>
  <si>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</si>
  <si>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</si>
  <si>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</si>
  <si>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</si>
  <si>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</si>
  <si>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</si>
  <si>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</si>
  <si>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</si>
  <si>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</si>
  <si>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</si>
  <si>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</si>
  <si>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</si>
  <si>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</si>
  <si>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</si>
  <si>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</si>
  <si>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</si>
  <si>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</si>
  <si>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</si>
  <si>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</si>
  <si>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</si>
  <si>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</si>
  <si>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</si>
  <si>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</si>
  <si>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</si>
  <si>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</si>
  <si>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</si>
  <si>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</si>
  <si>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</si>
  <si>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</si>
  <si>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</si>
  <si>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</si>
  <si>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</si>
  <si>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</si>
  <si>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</si>
  <si>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</si>
  <si>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</si>
  <si>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</si>
  <si>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</si>
  <si>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</si>
  <si>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</si>
  <si>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</si>
  <si>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</si>
  <si>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</si>
  <si>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</si>
  <si>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</si>
  <si>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</si>
  <si>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</si>
  <si>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</si>
  <si>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</si>
  <si>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</si>
  <si>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</si>
  <si>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</si>
  <si>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</si>
  <si>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</si>
  <si>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</si>
  <si>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</si>
  <si>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</si>
  <si>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</si>
  <si>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</si>
  <si>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</si>
  <si>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</si>
  <si>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</si>
  <si>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</si>
  <si>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</si>
  <si>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</si>
  <si>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</si>
  <si>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</si>
  <si>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</si>
  <si>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</si>
  <si>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</si>
  <si>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</si>
  <si>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</si>
  <si>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</si>
  <si>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</si>
  <si>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</si>
  <si>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</si>
  <si>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</si>
  <si>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</si>
  <si>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</si>
  <si>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</si>
  <si>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</si>
  <si>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</si>
  <si>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</si>
  <si>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</si>
  <si>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</si>
  <si>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</si>
  <si>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</si>
  <si>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</si>
  <si>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</si>
  <si>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</si>
  <si>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</si>
  <si>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</si>
  <si>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</si>
  <si>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</si>
  <si>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</si>
  <si>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</si>
  <si>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</si>
  <si>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</si>
  <si>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</si>
  <si>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</si>
  <si>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</si>
  <si>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</si>
  <si>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</si>
  <si>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</si>
  <si>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</si>
  <si>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</si>
  <si>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</si>
  <si>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</si>
  <si>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</si>
  <si>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</si>
  <si>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</si>
  <si>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</si>
  <si>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</si>
  <si>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</si>
  <si>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</si>
  <si>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</si>
  <si>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</si>
  <si>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</si>
  <si>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</si>
  <si>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</si>
  <si>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</si>
  <si>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</si>
  <si>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</si>
  <si>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</si>
  <si>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</si>
  <si>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</si>
  <si>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</si>
  <si>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</si>
  <si>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</si>
  <si>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</si>
  <si>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</si>
  <si>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</si>
  <si>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</si>
  <si>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</si>
  <si>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</si>
  <si>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</si>
  <si>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</si>
  <si>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</si>
  <si>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</si>
  <si>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</si>
  <si>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</si>
  <si>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</si>
  <si>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</si>
  <si>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</si>
  <si>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</si>
  <si>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</si>
  <si>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</si>
  <si>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</si>
  <si>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</si>
  <si>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</si>
  <si>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</si>
  <si>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</si>
  <si>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</si>
  <si>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</si>
  <si>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</si>
  <si>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</si>
  <si>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</si>
  <si>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</si>
  <si>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</si>
  <si>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</si>
  <si>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</si>
  <si>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</si>
  <si>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</si>
  <si>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</si>
  <si>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</si>
  <si>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</si>
  <si>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</si>
  <si>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</si>
  <si>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</si>
  <si>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</si>
  <si>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</si>
  <si>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</si>
  <si>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</si>
  <si>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</si>
  <si>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</si>
  <si>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</si>
  <si>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</si>
  <si>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</si>
  <si>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</si>
  <si>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</si>
  <si>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</si>
  <si>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</si>
  <si>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</si>
  <si>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</si>
  <si>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</si>
  <si>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</si>
  <si>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</si>
  <si>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</si>
  <si>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</si>
  <si>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</si>
  <si>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</si>
  <si>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</si>
  <si>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</si>
  <si>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</si>
  <si>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</si>
  <si>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</si>
  <si>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</si>
  <si>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</si>
  <si>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</si>
  <si>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</si>
  <si>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</si>
  <si>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</si>
  <si>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</si>
  <si>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</si>
  <si>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</si>
  <si>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</si>
  <si>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</si>
  <si>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</si>
  <si>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</si>
  <si>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</si>
  <si>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</si>
  <si>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</si>
  <si>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</si>
  <si>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</si>
  <si>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</si>
  <si>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</si>
  <si>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</si>
  <si>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</si>
  <si>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</si>
  <si>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</si>
  <si>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</si>
  <si>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</si>
  <si>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</si>
  <si>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</si>
  <si>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</si>
  <si>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</si>
  <si>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</si>
  <si>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</si>
  <si>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</si>
  <si>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</si>
  <si>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</si>
  <si>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</si>
  <si>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</si>
  <si>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</si>
  <si>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</si>
  <si>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</si>
  <si>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</si>
  <si>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</si>
  <si>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</si>
  <si>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</si>
  <si>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</si>
  <si>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</si>
  <si>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</si>
  <si>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</si>
  <si>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</si>
  <si>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</si>
  <si>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</si>
  <si>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</si>
  <si>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</si>
  <si>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</si>
  <si>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</si>
  <si>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</si>
  <si>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</si>
  <si>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</si>
  <si>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</si>
  <si>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</si>
  <si>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</si>
  <si>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</si>
  <si>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</si>
  <si>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</si>
  <si>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</si>
  <si>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</si>
  <si>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</si>
  <si>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</si>
  <si>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</si>
  <si>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</si>
  <si>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</si>
  <si>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</si>
  <si>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</si>
  <si>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</si>
  <si>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</si>
  <si>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</si>
  <si>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</si>
  <si>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</si>
  <si>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</si>
  <si>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</si>
  <si>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</si>
  <si>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</si>
  <si>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</si>
  <si>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</si>
  <si>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</si>
  <si>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</si>
  <si>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</si>
  <si>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</si>
  <si>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</si>
  <si>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</si>
  <si>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</si>
  <si>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</si>
  <si>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</si>
  <si>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</si>
  <si>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</si>
  <si>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</si>
  <si>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</si>
  <si>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</si>
  <si>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</si>
  <si>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</si>
  <si>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</si>
  <si>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</si>
  <si>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</si>
  <si>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</si>
  <si>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</si>
  <si>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</si>
  <si>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</si>
  <si>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</si>
  <si>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</si>
  <si>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</si>
  <si>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</si>
  <si>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</si>
  <si>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</si>
  <si>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</si>
  <si>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</si>
  <si>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</si>
  <si>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</si>
  <si>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</si>
  <si>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</si>
  <si>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</si>
  <si>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</si>
  <si>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</si>
  <si>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</si>
  <si>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</si>
  <si>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</si>
  <si>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</si>
  <si>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</si>
  <si>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</si>
  <si>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</si>
  <si>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</si>
  <si>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</si>
  <si>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</si>
  <si>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</si>
  <si>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</si>
  <si>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</si>
  <si>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</si>
  <si>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</si>
  <si>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</si>
  <si>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</si>
  <si>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</si>
  <si>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</si>
  <si>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</si>
  <si>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</si>
  <si>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</si>
  <si>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</si>
  <si>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</si>
  <si>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</si>
  <si>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</si>
  <si>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</si>
  <si>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</si>
  <si>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</si>
  <si>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</si>
  <si>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</si>
  <si>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</si>
  <si>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</si>
  <si>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</si>
  <si>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</si>
  <si>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</si>
  <si>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</si>
  <si>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</si>
  <si>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</si>
  <si>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</si>
  <si>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</si>
  <si>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</si>
  <si>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</si>
  <si>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</si>
  <si>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</si>
  <si>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</si>
  <si>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</si>
  <si>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</si>
  <si>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</si>
  <si>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</si>
  <si>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</si>
  <si>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</si>
  <si>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</si>
  <si>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</si>
  <si>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</si>
  <si>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</si>
  <si>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</si>
  <si>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</si>
  <si>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</si>
  <si>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</si>
  <si>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</si>
  <si>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</si>
  <si>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</si>
  <si>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</si>
  <si>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</si>
  <si>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</si>
  <si>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</si>
  <si>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</si>
  <si>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</si>
  <si>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</si>
  <si>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</si>
  <si>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</si>
  <si>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</si>
  <si>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</si>
  <si>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</si>
  <si>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</si>
  <si>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</si>
  <si>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</si>
  <si>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</si>
  <si>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</si>
  <si>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</si>
  <si>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</si>
  <si>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</si>
  <si>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</si>
  <si>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</si>
  <si>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</si>
  <si>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</si>
  <si>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</si>
  <si>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</si>
  <si>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</si>
  <si>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</si>
  <si>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</si>
  <si>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</si>
  <si>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</si>
  <si>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</si>
  <si>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</si>
  <si>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</si>
  <si>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</si>
  <si>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</si>
  <si>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</si>
  <si>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</si>
  <si>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</si>
  <si>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</si>
  <si>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</si>
  <si>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</si>
  <si>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</si>
  <si>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</si>
  <si>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</si>
  <si>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</si>
  <si>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</si>
  <si>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</si>
  <si>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</si>
  <si>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</si>
  <si>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</si>
  <si>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</si>
  <si>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</si>
  <si>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</si>
  <si>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</si>
  <si>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</si>
  <si>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</si>
  <si>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</si>
  <si>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</si>
  <si>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</si>
  <si>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</si>
  <si>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</si>
  <si>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</si>
  <si>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</si>
  <si>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</si>
  <si>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</si>
  <si>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</si>
  <si>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</si>
  <si>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</si>
  <si>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</si>
  <si>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</si>
  <si>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</si>
  <si>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</si>
  <si>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</si>
  <si>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</si>
  <si>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</si>
  <si>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</si>
  <si>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</si>
  <si>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</si>
  <si>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</si>
  <si>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</si>
  <si>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</si>
  <si>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</si>
  <si>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</si>
  <si>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</si>
  <si>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</si>
  <si>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</si>
  <si>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</si>
  <si>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</si>
  <si>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</si>
  <si>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</si>
  <si>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</si>
  <si>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</si>
  <si>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</si>
  <si>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</si>
  <si>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</si>
  <si>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</si>
  <si>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</si>
  <si>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</si>
  <si>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</si>
  <si>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</si>
  <si>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</si>
  <si>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</si>
  <si>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</si>
  <si>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</si>
  <si>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</si>
  <si>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</si>
  <si>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</si>
  <si>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</si>
  <si>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</si>
  <si>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</si>
  <si>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</si>
  <si>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</si>
  <si>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</si>
  <si>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</si>
  <si>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</si>
  <si>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</si>
  <si>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</si>
  <si>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</si>
  <si>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</si>
  <si>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</si>
  <si>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</si>
  <si>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</si>
  <si>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</si>
  <si>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</si>
  <si>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</si>
  <si>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</si>
  <si>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</si>
  <si>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</si>
  <si>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</si>
  <si>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</si>
  <si>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</si>
  <si>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</si>
  <si>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</si>
  <si>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</si>
  <si>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</si>
  <si>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</si>
  <si>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</si>
  <si>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</si>
  <si>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</si>
  <si>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</si>
  <si>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</si>
  <si>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</si>
  <si>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</si>
  <si>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</si>
  <si>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</si>
  <si>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</si>
  <si>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</si>
  <si>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</si>
  <si>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</si>
  <si>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</si>
  <si>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</si>
  <si>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</si>
  <si>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</si>
  <si>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</si>
  <si>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</si>
  <si>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</si>
  <si>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</si>
  <si>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</si>
  <si>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</si>
  <si>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</si>
  <si>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</si>
  <si>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</si>
  <si>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</si>
  <si>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</si>
  <si>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</si>
  <si>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</si>
  <si>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</si>
  <si>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</si>
  <si>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</si>
  <si>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</si>
  <si>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</si>
  <si>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</si>
  <si>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</si>
  <si>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</si>
  <si>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</si>
  <si>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</si>
  <si>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</si>
  <si>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</si>
  <si>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</si>
  <si>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</si>
  <si>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</si>
  <si>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</si>
  <si>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</si>
  <si>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</si>
  <si>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</si>
  <si>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</si>
  <si>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</si>
  <si>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</si>
  <si>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</si>
  <si>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</si>
  <si>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</si>
  <si>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</si>
  <si>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</si>
  <si>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</si>
  <si>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</si>
  <si>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</si>
  <si>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</si>
  <si>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</si>
  <si>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</si>
  <si>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</si>
  <si>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</si>
  <si>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</si>
  <si>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</si>
  <si>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</si>
  <si>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</si>
  <si>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</si>
  <si>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</si>
  <si>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</si>
  <si>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</si>
  <si>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</si>
  <si>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</si>
  <si>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</si>
  <si>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</si>
  <si>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</si>
  <si>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</si>
  <si>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</si>
  <si>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</si>
  <si>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</si>
  <si>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</si>
  <si>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</si>
  <si>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</si>
  <si>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</si>
  <si>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</si>
  <si>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</si>
  <si>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</si>
  <si>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</si>
  <si>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</si>
  <si>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</si>
  <si>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</si>
  <si>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</si>
  <si>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</si>
  <si>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</si>
  <si>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</si>
  <si>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</si>
  <si>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</si>
  <si>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</si>
  <si>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</si>
  <si>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</si>
  <si>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</si>
  <si>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</si>
  <si>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</si>
  <si>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</si>
  <si>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</si>
  <si>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</si>
  <si>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</si>
  <si>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</si>
  <si>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</si>
  <si>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</si>
  <si>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</si>
  <si>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</si>
  <si>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</si>
  <si>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</si>
  <si>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</si>
  <si>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</si>
  <si>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</si>
  <si>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</si>
  <si>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</si>
  <si>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</si>
  <si>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</si>
  <si>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</si>
  <si>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</si>
  <si>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</si>
  <si>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</si>
  <si>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</si>
  <si>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</si>
  <si>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</si>
  <si>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</si>
  <si>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</si>
  <si>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</si>
  <si>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</si>
  <si>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</si>
  <si>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</si>
  <si>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</si>
  <si>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</si>
  <si>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</si>
  <si>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</si>
  <si>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</si>
  <si>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</si>
  <si>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</si>
  <si>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</si>
  <si>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</si>
  <si>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</si>
  <si>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</si>
  <si>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</si>
  <si>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</si>
  <si>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</si>
  <si>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</si>
  <si>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</si>
  <si>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</si>
  <si>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</si>
  <si>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</si>
  <si>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</si>
  <si>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</si>
  <si>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</si>
  <si>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</si>
  <si>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</si>
  <si>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</si>
  <si>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</si>
  <si>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</si>
  <si>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</si>
  <si>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</si>
  <si>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</si>
  <si>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</si>
  <si>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</si>
  <si>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</si>
  <si>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</si>
  <si>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</si>
  <si>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</si>
  <si>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</si>
  <si>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</si>
  <si>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</si>
  <si>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</si>
  <si>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</si>
  <si>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</si>
  <si>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</si>
  <si>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</si>
  <si>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</si>
  <si>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</si>
  <si>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</si>
  <si>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</si>
  <si>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</si>
  <si>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</si>
  <si>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</si>
  <si>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</si>
  <si>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</si>
  <si>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</si>
  <si>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</si>
  <si>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</si>
  <si>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</si>
  <si>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</si>
  <si>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</si>
  <si>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</si>
  <si>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</si>
  <si>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</si>
  <si>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</si>
  <si>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</si>
  <si>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</si>
  <si>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</si>
  <si>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</si>
  <si>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</si>
  <si>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</si>
  <si>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</si>
  <si>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</si>
  <si>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</si>
  <si>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</si>
  <si>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</si>
  <si>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</si>
  <si>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</si>
  <si>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</si>
  <si>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</si>
  <si>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</si>
  <si>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</si>
  <si>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</si>
  <si>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</si>
  <si>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</si>
  <si>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</si>
  <si>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</si>
  <si>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</si>
  <si>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</si>
  <si>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</si>
  <si>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</si>
  <si>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</si>
  <si>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</si>
  <si>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</si>
  <si>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</si>
  <si>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</si>
  <si>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</si>
  <si>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</si>
  <si>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</si>
  <si>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</si>
  <si>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</si>
  <si>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</si>
  <si>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</si>
  <si>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</si>
  <si>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</si>
  <si>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</si>
  <si>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</si>
  <si>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</si>
  <si>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</si>
  <si>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</si>
  <si>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</si>
  <si>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</si>
  <si>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</si>
  <si>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</si>
  <si>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</si>
  <si>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</si>
  <si>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</si>
  <si>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</si>
  <si>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</si>
  <si>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</si>
  <si>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</si>
  <si>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</si>
  <si>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</si>
  <si>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</si>
  <si>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</si>
  <si>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</si>
  <si>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</si>
  <si>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</si>
  <si>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</si>
  <si>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</si>
  <si>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</si>
  <si>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</si>
  <si>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</si>
  <si>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</si>
  <si>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</si>
  <si>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</si>
  <si>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</si>
  <si>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</si>
  <si>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</si>
  <si>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</si>
  <si>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</si>
  <si>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</si>
  <si>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</si>
  <si>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</si>
  <si>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</si>
  <si>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</si>
  <si>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</si>
  <si>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</si>
  <si>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</si>
  <si>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</si>
  <si>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</si>
  <si>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</si>
  <si>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</si>
  <si>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</si>
  <si>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</si>
  <si>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</si>
  <si>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</si>
  <si>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</si>
  <si>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</si>
  <si>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</si>
  <si>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</si>
  <si>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</si>
  <si>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</si>
  <si>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</si>
  <si>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</si>
  <si>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</si>
  <si>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</si>
  <si>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</si>
  <si>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</si>
  <si>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</si>
  <si>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</si>
  <si>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</si>
  <si>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</si>
  <si>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</si>
  <si>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</si>
  <si>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</si>
  <si>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</si>
  <si>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</si>
  <si>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</si>
  <si>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</si>
  <si>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</si>
  <si>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</si>
  <si>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</si>
  <si>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</si>
  <si>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</si>
  <si>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</si>
  <si>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</si>
  <si>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</si>
  <si>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</si>
  <si>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</si>
  <si>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</si>
  <si>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</si>
  <si>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</si>
  <si>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</si>
  <si>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</si>
  <si>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</si>
  <si>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</si>
  <si>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</si>
  <si>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</si>
  <si>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</si>
  <si>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</si>
  <si>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</si>
  <si>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</si>
  <si>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</si>
  <si>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</si>
  <si>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</si>
  <si>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</si>
  <si>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</si>
  <si>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</si>
  <si>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</si>
  <si>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</si>
  <si>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</si>
  <si>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</si>
  <si>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</si>
  <si>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</si>
  <si>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</si>
  <si>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</si>
  <si>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</si>
  <si>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</si>
  <si>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</si>
  <si>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</si>
  <si>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</si>
  <si>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</si>
  <si>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</si>
  <si>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</si>
  <si>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</si>
  <si>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</si>
  <si>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</si>
  <si>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</si>
  <si>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</si>
  <si>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</si>
  <si>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</si>
  <si>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</si>
  <si>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</si>
  <si>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</si>
  <si>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</si>
  <si>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</si>
  <si>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</si>
  <si>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</si>
  <si>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</si>
  <si>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</si>
  <si>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</si>
  <si>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</si>
  <si>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</si>
  <si>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</si>
  <si>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</si>
  <si>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</si>
  <si>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</si>
  <si>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</si>
  <si>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</si>
  <si>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</si>
  <si>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</si>
  <si>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</si>
  <si>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</si>
  <si>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</si>
  <si>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</si>
  <si>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</si>
  <si>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</si>
  <si>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</si>
  <si>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</si>
  <si>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</si>
  <si>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</si>
  <si>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</si>
  <si>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</si>
  <si>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</si>
  <si>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</si>
  <si>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</si>
  <si>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</si>
  <si>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</si>
  <si>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</si>
  <si>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</si>
  <si>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</si>
  <si>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</si>
  <si>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</si>
  <si>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</si>
  <si>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</si>
  <si>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</si>
  <si>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</si>
  <si>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</si>
  <si>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</si>
  <si>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</si>
  <si>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</si>
  <si>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</si>
  <si>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</si>
  <si>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</si>
  <si>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</si>
  <si>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</si>
  <si>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</si>
  <si>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</si>
  <si>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</si>
  <si>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</si>
  <si>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</si>
  <si>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</si>
  <si>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</si>
  <si>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</si>
  <si>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</si>
  <si>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</si>
  <si>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</si>
  <si>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</si>
  <si>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</si>
  <si>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</si>
  <si>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</si>
  <si>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</si>
  <si>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</si>
  <si>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</si>
  <si>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</si>
  <si>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</si>
  <si>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</si>
  <si>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</si>
  <si>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</si>
  <si>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</si>
  <si>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</si>
  <si>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</si>
  <si>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</si>
  <si>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</si>
  <si>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</si>
  <si>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</si>
  <si>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</si>
  <si>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</si>
  <si>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</si>
  <si>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</si>
  <si>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</si>
  <si>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</si>
  <si>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</si>
  <si>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</si>
  <si>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</si>
  <si>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</si>
  <si>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</si>
  <si>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</si>
  <si>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</si>
  <si>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</si>
  <si>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</si>
  <si>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</si>
  <si>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</si>
  <si>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</si>
  <si>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</si>
  <si>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</si>
  <si>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</si>
  <si>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</si>
  <si>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</si>
  <si>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</si>
  <si>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</si>
  <si>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</si>
  <si>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</si>
  <si>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</si>
  <si>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</si>
  <si>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</si>
  <si>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</si>
  <si>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</si>
  <si>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</si>
  <si>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</si>
  <si>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</si>
  <si>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</si>
  <si>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</si>
  <si>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</si>
  <si>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</si>
  <si>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</si>
  <si>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</si>
  <si>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</si>
  <si>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</si>
  <si>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</si>
  <si>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</si>
  <si>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</si>
  <si>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</si>
  <si>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</si>
  <si>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</si>
  <si>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</si>
  <si>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</si>
  <si>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</si>
  <si>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</si>
  <si>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</si>
  <si>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</si>
  <si>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</si>
  <si>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</si>
  <si>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</si>
  <si>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</si>
  <si>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</si>
  <si>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</si>
  <si>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</si>
  <si>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</si>
  <si>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</si>
  <si>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</si>
  <si>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</si>
  <si>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</si>
  <si>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</si>
  <si>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</si>
  <si>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</si>
  <si>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</si>
  <si>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</si>
  <si>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</si>
  <si>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</si>
  <si>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</si>
  <si>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</si>
  <si>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</si>
  <si>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</si>
  <si>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</si>
  <si>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</si>
  <si>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</si>
  <si>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</si>
  <si>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</si>
  <si>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</si>
  <si>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</si>
  <si>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</si>
  <si>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</si>
  <si>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</si>
  <si>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</si>
  <si>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</si>
  <si>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</si>
  <si>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</si>
  <si>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</si>
  <si>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</si>
  <si>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</si>
  <si>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</si>
  <si>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</si>
  <si>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</si>
  <si>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</si>
  <si>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</si>
  <si>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</si>
  <si>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</si>
  <si>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</si>
  <si>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</si>
  <si>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</si>
  <si>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</si>
  <si>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</si>
  <si>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</si>
  <si>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</si>
  <si>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</si>
  <si>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</si>
  <si>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</si>
  <si>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</si>
  <si>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</si>
  <si>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</si>
  <si>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</si>
  <si>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</si>
  <si>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</si>
  <si>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</si>
  <si>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</si>
  <si>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</si>
  <si>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</si>
  <si>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</si>
  <si>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</si>
  <si>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</si>
  <si>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</si>
  <si>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</si>
  <si>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</si>
  <si>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</si>
  <si>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</si>
  <si>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</si>
  <si>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</si>
  <si>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</si>
  <si>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</si>
  <si>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</si>
  <si>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</si>
  <si>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</si>
  <si>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</si>
  <si>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</si>
  <si>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</si>
  <si>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</si>
  <si>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</si>
  <si>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</si>
  <si>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</si>
  <si>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</si>
  <si>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</si>
  <si>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</si>
  <si>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</si>
  <si>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</si>
  <si>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</si>
  <si>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</si>
  <si>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</si>
  <si>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</si>
  <si>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</si>
  <si>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</si>
  <si>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</si>
  <si>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</si>
  <si>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</si>
  <si>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</si>
  <si>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</si>
  <si>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</si>
  <si>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</si>
  <si>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</si>
  <si>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</si>
  <si>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</si>
  <si>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</si>
  <si>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</si>
  <si>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</si>
  <si>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</si>
  <si>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</si>
  <si>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</si>
  <si>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</si>
  <si>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</si>
  <si>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</si>
  <si>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</si>
  <si>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</si>
  <si>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</si>
  <si>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</si>
  <si>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</si>
  <si>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</si>
  <si>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</si>
  <si>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</si>
  <si>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</si>
  <si>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</si>
  <si>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</si>
  <si>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</si>
  <si>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</si>
  <si>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</si>
  <si>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</si>
  <si>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</si>
  <si>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</si>
  <si>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</si>
  <si>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</si>
  <si>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</si>
  <si>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</si>
  <si>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</si>
  <si>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</si>
  <si>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</si>
  <si>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</si>
  <si>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</si>
  <si>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</si>
  <si>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</si>
  <si>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</si>
  <si>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</si>
  <si>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</si>
  <si>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</si>
  <si>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</si>
  <si>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</si>
  <si>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</si>
  <si>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</si>
  <si>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</si>
  <si>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</si>
  <si>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</si>
  <si>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</si>
  <si>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</si>
  <si>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</si>
  <si>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</si>
  <si>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</si>
  <si>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</si>
  <si>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</si>
  <si>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</si>
  <si>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</si>
  <si>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</si>
  <si>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</si>
  <si>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</si>
  <si>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</si>
  <si>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</si>
  <si>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</si>
  <si>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</si>
  <si>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</si>
  <si>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</si>
  <si>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</si>
  <si>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</si>
  <si>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</si>
  <si>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</si>
  <si>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</si>
  <si>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</si>
  <si>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</si>
  <si>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</si>
  <si>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</si>
  <si>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</si>
  <si>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</si>
  <si>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</si>
  <si>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</si>
  <si>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</si>
  <si>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</si>
  <si>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</si>
  <si>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</si>
  <si>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</si>
  <si>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</si>
  <si>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</si>
  <si>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</si>
  <si>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</si>
  <si>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</si>
  <si>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</si>
  <si>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</si>
  <si>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</si>
  <si>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</si>
  <si>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</si>
  <si>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</si>
  <si>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</si>
  <si>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</si>
  <si>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</si>
  <si>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</si>
  <si>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</si>
  <si>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</si>
  <si>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</si>
  <si>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</si>
  <si>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</si>
  <si>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</si>
  <si>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</si>
  <si>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</si>
  <si>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</si>
  <si>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</si>
  <si>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</si>
  <si>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</si>
  <si>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</si>
  <si>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</si>
  <si>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</si>
  <si>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</si>
  <si>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</si>
  <si>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</si>
  <si>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</si>
  <si>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</si>
  <si>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</si>
  <si>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</si>
  <si>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</si>
  <si>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</si>
  <si>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</si>
  <si>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</si>
  <si>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</si>
  <si>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</si>
  <si>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</si>
  <si>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</si>
  <si>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</si>
  <si>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</si>
  <si>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</si>
  <si>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</si>
  <si>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</si>
  <si>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</si>
  <si>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</si>
  <si>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</si>
  <si>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</si>
  <si>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</si>
  <si>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</si>
  <si>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</si>
  <si>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</si>
  <si>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</si>
  <si>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</si>
  <si>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</si>
  <si>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</si>
  <si>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</si>
  <si>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</si>
  <si>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</si>
  <si>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</si>
  <si>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</si>
  <si>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</si>
  <si>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</si>
  <si>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</si>
  <si>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</si>
  <si>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</si>
  <si>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</si>
  <si>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</si>
  <si>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</si>
  <si>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</si>
  <si>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</si>
  <si>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</si>
  <si>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</si>
  <si>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</si>
  <si>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</si>
  <si>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</si>
  <si>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</si>
  <si>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</si>
  <si>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</si>
  <si>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</si>
  <si>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</si>
  <si>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</si>
  <si>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</si>
  <si>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</si>
  <si>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</si>
  <si>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</si>
  <si>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</si>
  <si>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</si>
  <si>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</si>
  <si>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</si>
  <si>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</si>
  <si>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</si>
  <si>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</si>
  <si>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</si>
  <si>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</si>
  <si>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</si>
  <si>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</si>
  <si>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</si>
  <si>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</si>
  <si>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</si>
  <si>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</si>
  <si>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</si>
  <si>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</si>
  <si>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</si>
  <si>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</si>
  <si>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</si>
  <si>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</si>
  <si>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</si>
  <si>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</si>
  <si>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</si>
  <si>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</si>
  <si>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</si>
  <si>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</si>
  <si>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</si>
  <si>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</si>
  <si>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</si>
  <si>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</si>
  <si>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</si>
  <si>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</si>
  <si>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</si>
  <si>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</si>
  <si>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</si>
  <si>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</si>
  <si>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</si>
  <si>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</si>
  <si>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</si>
  <si>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</si>
  <si>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</si>
  <si>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</si>
  <si>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</si>
  <si>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</si>
  <si>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</si>
  <si>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</si>
  <si>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</si>
  <si>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</si>
  <si>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</si>
  <si>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</si>
  <si>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</si>
  <si>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</si>
  <si>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</si>
  <si>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</si>
  <si>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</si>
  <si>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</si>
  <si>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</si>
  <si>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</si>
  <si>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</si>
  <si>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</si>
  <si>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</si>
  <si>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</si>
  <si>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</si>
  <si>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</si>
  <si>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</si>
  <si>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</si>
  <si>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</si>
  <si>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</si>
  <si>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</si>
  <si>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</si>
  <si>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</si>
  <si>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</si>
  <si>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</si>
  <si>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</si>
  <si>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</si>
  <si>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</si>
  <si>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</si>
  <si>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</si>
  <si>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</si>
  <si>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</si>
  <si>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</si>
  <si>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</si>
  <si>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</si>
  <si>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</si>
  <si>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</si>
  <si>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</si>
  <si>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</si>
  <si>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</si>
  <si>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</si>
  <si>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</si>
  <si>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</si>
  <si>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</si>
  <si>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</si>
  <si>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</si>
  <si>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</si>
  <si>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</si>
  <si>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</si>
  <si>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</si>
  <si>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</si>
  <si>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</si>
  <si>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</si>
  <si>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</si>
  <si>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</si>
  <si>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</si>
  <si>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</si>
  <si>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</si>
  <si>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</si>
  <si>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</si>
  <si>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</si>
  <si>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</si>
  <si>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</si>
  <si>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</si>
  <si>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</si>
  <si>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</si>
  <si>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</si>
  <si>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</si>
  <si>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</si>
  <si>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</si>
  <si>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</si>
  <si>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</si>
  <si>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</si>
  <si>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</si>
  <si>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</si>
  <si>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</si>
  <si>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</si>
  <si>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</si>
  <si>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</si>
  <si>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</si>
  <si>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</si>
  <si>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</si>
  <si>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</si>
  <si>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</si>
  <si>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</si>
  <si>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</si>
  <si>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</si>
  <si>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</si>
  <si>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</si>
  <si>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</si>
  <si>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</si>
  <si>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</si>
  <si>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</si>
  <si>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</si>
  <si>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</si>
  <si>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</si>
  <si>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</si>
  <si>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</si>
  <si>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</si>
  <si>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</si>
  <si>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</si>
  <si>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</si>
  <si>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</si>
  <si>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</si>
  <si>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</si>
  <si>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</si>
  <si>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</si>
  <si>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</si>
  <si>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</si>
  <si>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</si>
  <si>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</si>
  <si>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</si>
  <si>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</si>
  <si>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</si>
  <si>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</si>
  <si>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</si>
  <si>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</si>
  <si>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</si>
  <si>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</si>
  <si>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</si>
  <si>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</si>
  <si>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</si>
  <si>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</si>
  <si>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</si>
  <si>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</si>
  <si>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</si>
  <si>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</si>
  <si>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</si>
  <si>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</si>
  <si>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</si>
  <si>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</si>
  <si>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</si>
  <si>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</si>
  <si>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</si>
  <si>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</si>
  <si>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</si>
  <si>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</si>
  <si>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</si>
  <si>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</si>
  <si>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</si>
  <si>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</si>
  <si>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</si>
  <si>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</si>
  <si>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</si>
  <si>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</si>
  <si>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</si>
  <si>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</si>
  <si>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</si>
  <si>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</si>
  <si>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</si>
  <si>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</si>
  <si>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</si>
  <si>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</si>
  <si>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</si>
  <si>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</si>
  <si>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</si>
  <si>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</si>
  <si>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</si>
  <si>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</si>
  <si>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</si>
  <si>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</si>
  <si>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</si>
  <si>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</si>
  <si>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</si>
  <si>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</si>
  <si>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</si>
  <si>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</si>
  <si>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</si>
  <si>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</si>
  <si>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</si>
  <si>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</si>
  <si>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</si>
  <si>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</si>
  <si>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</si>
  <si>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</si>
  <si>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</si>
  <si>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</si>
  <si>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</si>
  <si>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</si>
  <si>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</si>
  <si>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</si>
  <si>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</si>
  <si>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</si>
  <si>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</si>
  <si>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</si>
  <si>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</si>
  <si>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</si>
  <si>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</si>
  <si>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</si>
  <si>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</si>
  <si>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</si>
  <si>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</si>
  <si>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</si>
  <si>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</si>
  <si>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</si>
  <si>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</si>
  <si>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</si>
  <si>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</si>
  <si>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</si>
  <si>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</si>
  <si>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</si>
  <si>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</si>
  <si>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</si>
  <si>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</si>
  <si>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</si>
  <si>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</si>
  <si>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</si>
  <si>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</si>
  <si>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</si>
  <si>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</si>
  <si>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</si>
  <si>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</si>
  <si>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</si>
  <si>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</si>
  <si>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</si>
  <si>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</si>
  <si>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</si>
  <si>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</si>
  <si>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</si>
  <si>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</si>
  <si>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</si>
  <si>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</si>
  <si>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</si>
  <si>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</si>
  <si>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</si>
  <si>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</si>
  <si>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</si>
  <si>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</si>
  <si>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</si>
  <si>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</si>
  <si>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</si>
  <si>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</si>
  <si>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</si>
  <si>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</si>
  <si>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</si>
  <si>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</si>
  <si>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</si>
  <si>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</si>
  <si>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</si>
  <si>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</si>
  <si>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</si>
  <si>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</si>
  <si>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</si>
  <si>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</si>
  <si>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</si>
  <si>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</si>
  <si>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</si>
  <si>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</si>
  <si>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</si>
  <si>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</si>
  <si>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</si>
  <si>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</si>
  <si>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</si>
  <si>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</si>
  <si>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</si>
  <si>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</si>
  <si>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</si>
  <si>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</si>
  <si>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</si>
  <si>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</si>
  <si>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</si>
  <si>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</si>
  <si>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</si>
  <si>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</si>
  <si>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</si>
  <si>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</si>
  <si>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</si>
  <si>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</si>
  <si>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</si>
  <si>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</si>
  <si>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</si>
  <si>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</si>
  <si>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</si>
  <si>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</si>
  <si>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</si>
  <si>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</si>
  <si>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</si>
  <si>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</si>
  <si>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</si>
  <si>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</si>
  <si>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</si>
  <si>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</si>
  <si>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</si>
  <si>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</si>
  <si>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</si>
  <si>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</si>
  <si>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</si>
  <si>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</si>
  <si>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</si>
  <si>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</si>
  <si>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</si>
  <si>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</si>
  <si>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</si>
  <si>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</si>
  <si>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</si>
  <si>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</si>
  <si>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</si>
  <si>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</si>
  <si>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</si>
  <si>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</si>
  <si>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</si>
  <si>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</si>
  <si>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</si>
  <si>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</si>
  <si>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</si>
  <si>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</si>
  <si>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</si>
  <si>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</si>
  <si>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</si>
  <si>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</si>
  <si>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</si>
  <si>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</si>
  <si>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</si>
  <si>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</si>
  <si>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</si>
  <si>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</si>
  <si>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</si>
  <si>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</si>
  <si>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</si>
  <si>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</si>
  <si>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</si>
  <si>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</si>
  <si>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</si>
  <si>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</si>
  <si>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</si>
  <si>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</si>
  <si>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</si>
  <si>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</si>
  <si>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</si>
  <si>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</si>
  <si>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</si>
  <si>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</si>
  <si>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</si>
  <si>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</si>
  <si>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</si>
  <si>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</si>
  <si>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</si>
  <si>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</si>
  <si>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</si>
  <si>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</si>
  <si>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</si>
  <si>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</si>
  <si>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</si>
  <si>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</si>
  <si>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</si>
  <si>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</si>
  <si>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</si>
  <si>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</si>
  <si>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</si>
  <si>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</si>
  <si>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</si>
  <si>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</si>
  <si>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</si>
  <si>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</si>
  <si>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</si>
  <si>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</si>
  <si>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</si>
  <si>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</si>
  <si>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</si>
  <si>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</si>
  <si>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</si>
  <si>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</si>
  <si>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</si>
  <si>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</si>
  <si>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</si>
  <si>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</si>
  <si>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</si>
  <si>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</si>
  <si>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</si>
  <si>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</si>
  <si>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</si>
  <si>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</si>
  <si>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</si>
  <si>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</si>
  <si>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</si>
  <si>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</si>
  <si>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</si>
  <si>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</si>
  <si>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</si>
  <si>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</si>
  <si>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</si>
  <si>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</si>
  <si>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</si>
  <si>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</si>
  <si>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</si>
  <si>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</si>
  <si>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</si>
  <si>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</si>
  <si>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</si>
  <si>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</si>
  <si>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</si>
  <si>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</si>
  <si>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</si>
  <si>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</si>
  <si>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</si>
  <si>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</si>
  <si>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</si>
  <si>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</si>
  <si>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</si>
  <si>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</si>
  <si>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</si>
  <si>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</si>
  <si>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</si>
  <si>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</si>
  <si>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</si>
  <si>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</si>
  <si>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</si>
  <si>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</si>
  <si>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</si>
  <si>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</si>
  <si>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</si>
  <si>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</si>
  <si>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</si>
  <si>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</si>
  <si>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</si>
  <si>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</si>
  <si>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</si>
  <si>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</si>
  <si>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</si>
  <si>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</si>
  <si>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</si>
  <si>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</si>
  <si>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</si>
  <si>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</si>
  <si>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</si>
  <si>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</si>
  <si>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</si>
  <si>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</si>
  <si>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</si>
  <si>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</si>
  <si>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</si>
  <si>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</si>
  <si>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</si>
  <si>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</si>
  <si>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</si>
  <si>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</si>
  <si>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</si>
  <si>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</si>
  <si>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</si>
  <si>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</si>
  <si>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</si>
  <si>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</si>
  <si>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</si>
  <si>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</si>
  <si>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</si>
  <si>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</si>
  <si>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</si>
  <si>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</si>
  <si>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</si>
  <si>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</si>
  <si>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</si>
  <si>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</si>
  <si>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</si>
  <si>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</si>
  <si>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</si>
  <si>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</si>
  <si>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</si>
  <si>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</si>
  <si>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</si>
  <si>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</si>
  <si>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</si>
  <si>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</si>
  <si>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</si>
  <si>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</si>
  <si>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</si>
  <si>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</si>
  <si>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</si>
  <si>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</si>
  <si>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</si>
  <si>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</si>
  <si>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</si>
  <si>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</si>
  <si>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</si>
  <si>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</si>
  <si>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</si>
  <si>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</si>
  <si>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</si>
  <si>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</si>
  <si>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</si>
  <si>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</si>
  <si>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</si>
  <si>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</si>
  <si>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</si>
  <si>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</si>
  <si>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</si>
  <si>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</si>
  <si>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</si>
  <si>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</si>
  <si>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</si>
  <si>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</si>
  <si>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</si>
  <si>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</si>
  <si>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</si>
  <si>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</si>
  <si>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</si>
  <si>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</si>
  <si>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</si>
  <si>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</si>
  <si>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</si>
  <si>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</si>
  <si>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</si>
  <si>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</si>
  <si>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</si>
  <si>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</si>
  <si>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</si>
  <si>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</si>
  <si>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</si>
  <si>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</si>
  <si>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</si>
  <si>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</si>
  <si>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</si>
  <si>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</si>
  <si>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</si>
  <si>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</si>
  <si>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</si>
  <si>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</si>
  <si>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</si>
  <si>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</si>
  <si>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</si>
  <si>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</si>
  <si>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</si>
  <si>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</si>
  <si>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</si>
  <si>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</si>
  <si>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</si>
  <si>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</si>
  <si>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</si>
  <si>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</si>
  <si>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</si>
  <si>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</si>
  <si>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</si>
  <si>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</si>
  <si>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</si>
  <si>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</si>
  <si>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</si>
  <si>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</si>
  <si>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</si>
  <si>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</si>
  <si>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</si>
  <si>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</si>
  <si>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</si>
  <si>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</si>
  <si>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</si>
  <si>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</si>
  <si>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</si>
  <si>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</si>
  <si>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</si>
  <si>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</si>
  <si>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</si>
  <si>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</si>
  <si>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</si>
  <si>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</si>
  <si>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</si>
  <si>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</si>
  <si>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</si>
  <si>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</si>
  <si>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</si>
  <si>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</si>
  <si>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</si>
  <si>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</si>
  <si>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</si>
  <si>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</si>
  <si>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</si>
  <si>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</si>
  <si>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</si>
  <si>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</si>
  <si>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</si>
  <si>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</si>
  <si>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</si>
  <si>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</si>
  <si>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</si>
  <si>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</si>
  <si>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</si>
  <si>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</si>
  <si>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</si>
  <si>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</si>
  <si>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</si>
  <si>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</si>
  <si>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</si>
  <si>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</si>
  <si>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</si>
  <si>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</si>
  <si>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</si>
  <si>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</si>
  <si>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</si>
  <si>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</si>
  <si>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</si>
  <si>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</si>
  <si>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</si>
  <si>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</si>
  <si>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</si>
  <si>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</si>
  <si>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</si>
  <si>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</si>
  <si>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</si>
  <si>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</si>
  <si>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</si>
  <si>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</si>
  <si>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</si>
  <si>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</si>
  <si>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</si>
  <si>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</si>
  <si>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</si>
  <si>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</si>
  <si>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</si>
  <si>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</si>
  <si>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</si>
  <si>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</si>
  <si>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</si>
  <si>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</si>
  <si>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</si>
  <si>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</si>
  <si>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</si>
  <si>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</si>
  <si>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</si>
  <si>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</si>
  <si>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</si>
  <si>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</si>
  <si>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</si>
  <si>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</si>
  <si>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</si>
  <si>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</si>
  <si>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</si>
  <si>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</si>
  <si>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</si>
  <si>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</si>
  <si>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</si>
  <si>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</si>
  <si>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</si>
  <si>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</si>
  <si>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</si>
  <si>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</si>
  <si>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</si>
  <si>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</si>
  <si>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</si>
  <si>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</si>
  <si>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</si>
  <si>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</si>
  <si>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</si>
  <si>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</si>
  <si>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</si>
  <si>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</si>
  <si>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</si>
  <si>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</si>
  <si>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</si>
  <si>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</si>
  <si>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</si>
  <si>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</si>
  <si>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</si>
  <si>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</si>
  <si>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</si>
  <si>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</si>
  <si>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</si>
  <si>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</si>
  <si>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</si>
  <si>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</si>
  <si>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</si>
  <si>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</si>
  <si>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</si>
  <si>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</si>
  <si>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</si>
  <si>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</si>
  <si>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</si>
  <si>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</si>
  <si>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</si>
  <si>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</si>
  <si>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</si>
  <si>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</si>
  <si>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</si>
  <si>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</si>
  <si>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</si>
  <si>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</si>
  <si>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</si>
  <si>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</si>
  <si>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</si>
  <si>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</si>
  <si>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</si>
  <si>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</si>
  <si>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</si>
  <si>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</si>
  <si>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</si>
  <si>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</si>
  <si>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</si>
  <si>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</si>
  <si>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</si>
  <si>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</si>
  <si>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</si>
  <si>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</si>
  <si>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</si>
  <si>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</si>
  <si>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</si>
  <si>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</si>
  <si>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</si>
  <si>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</si>
  <si>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</si>
  <si>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</si>
  <si>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</si>
  <si>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</si>
  <si>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</si>
  <si>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</si>
  <si>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</si>
  <si>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</si>
  <si>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</si>
  <si>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</si>
  <si>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</si>
  <si>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</si>
  <si>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</si>
  <si>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</si>
  <si>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</si>
  <si>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</si>
  <si>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</si>
  <si>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</si>
  <si>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</si>
  <si>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</si>
  <si>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</si>
  <si>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</si>
  <si>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</si>
  <si>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</si>
  <si>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</si>
  <si>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</si>
  <si>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</si>
  <si>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</si>
  <si>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</si>
  <si>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</si>
  <si>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</si>
  <si>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</si>
  <si>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</si>
  <si>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</si>
  <si>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</si>
  <si>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</si>
  <si>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</si>
  <si>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</si>
  <si>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</si>
  <si>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</si>
  <si>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</si>
  <si>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</si>
  <si>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</si>
  <si>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</si>
  <si>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</si>
  <si>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</si>
  <si>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</si>
  <si>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</si>
  <si>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</si>
  <si>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</si>
  <si>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</si>
  <si>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</si>
  <si>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</si>
  <si>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</si>
  <si>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</si>
  <si>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</si>
  <si>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</si>
  <si>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</si>
  <si>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</si>
  <si>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</si>
  <si>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</si>
  <si>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</si>
  <si>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</si>
  <si>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</si>
  <si>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</si>
  <si>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</si>
  <si>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</si>
  <si>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</si>
  <si>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</si>
  <si>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</si>
  <si>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</si>
  <si>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</si>
  <si>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</si>
  <si>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</si>
  <si>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</si>
  <si>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</si>
  <si>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</si>
  <si>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</si>
  <si>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</si>
  <si>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</si>
  <si>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</si>
  <si>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</si>
  <si>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</si>
  <si>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</si>
  <si>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</si>
  <si>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</si>
  <si>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</si>
  <si>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</si>
  <si>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</si>
  <si>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</si>
  <si>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</si>
  <si>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</si>
  <si>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</si>
  <si>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</si>
  <si>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</si>
  <si>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</si>
  <si>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</si>
  <si>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</si>
  <si>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</si>
  <si>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</si>
  <si>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</si>
  <si>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</si>
  <si>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</si>
  <si>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</si>
  <si>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</si>
  <si>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</si>
  <si>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</si>
  <si>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</si>
  <si>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</si>
  <si>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</si>
  <si>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</si>
  <si>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</si>
  <si>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</si>
  <si>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</si>
  <si>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</si>
  <si>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</si>
  <si>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</si>
  <si>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</si>
  <si>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</si>
  <si>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</si>
  <si>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</si>
  <si>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</si>
  <si>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</si>
  <si>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</si>
  <si>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</si>
  <si>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</si>
  <si>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</si>
  <si>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</si>
  <si>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</si>
  <si>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</si>
  <si>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</si>
  <si>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</si>
  <si>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</si>
  <si>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</si>
  <si>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</si>
  <si>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</si>
  <si>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</si>
  <si>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</si>
  <si>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</si>
  <si>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</si>
  <si>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</si>
  <si>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</si>
  <si>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</si>
  <si>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</si>
  <si>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</si>
  <si>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</si>
  <si>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</si>
  <si>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</si>
  <si>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</si>
  <si>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</si>
  <si>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</si>
  <si>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</si>
  <si>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</si>
  <si>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</si>
  <si>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</si>
  <si>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</si>
  <si>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</si>
  <si>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</si>
  <si>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</si>
  <si>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</si>
  <si>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</si>
  <si>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</si>
  <si>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</si>
  <si>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</si>
  <si>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</si>
  <si>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</si>
  <si>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</si>
  <si>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</si>
  <si>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</si>
  <si>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</si>
  <si>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</si>
  <si>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</si>
  <si>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</si>
  <si>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</si>
  <si>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</si>
  <si>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</si>
  <si>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</si>
  <si>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</si>
  <si>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</si>
  <si>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</si>
  <si>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</si>
  <si>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</si>
  <si>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</si>
  <si>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</si>
  <si>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</si>
  <si>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</si>
  <si>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</si>
  <si>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</si>
  <si>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</si>
  <si>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</si>
  <si>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</si>
  <si>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</si>
  <si>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</si>
  <si>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</si>
  <si>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</si>
  <si>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</si>
  <si>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</si>
  <si>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</si>
  <si>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</si>
  <si>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</si>
  <si>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</si>
  <si>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</si>
  <si>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</si>
  <si>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</si>
  <si>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</si>
  <si>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</si>
  <si>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</si>
  <si>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</si>
  <si>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</si>
  <si>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</si>
  <si>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</si>
  <si>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</si>
  <si>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</si>
  <si>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</si>
  <si>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</si>
  <si>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</si>
  <si>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</si>
  <si>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</si>
  <si>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</si>
  <si>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</si>
  <si>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</si>
  <si>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</si>
  <si>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</si>
  <si>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</si>
  <si>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</si>
  <si>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</si>
  <si>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</si>
  <si>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</si>
  <si>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</si>
  <si>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</si>
  <si>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</si>
  <si>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</si>
  <si>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</si>
  <si>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</si>
  <si>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</si>
  <si>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</si>
  <si>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</si>
  <si>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</si>
  <si>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</si>
  <si>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</si>
  <si>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</si>
  <si>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</si>
  <si>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</si>
  <si>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</si>
  <si>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</si>
  <si>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</si>
  <si>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</si>
  <si>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</si>
  <si>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</si>
  <si>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</si>
  <si>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</si>
  <si>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</si>
  <si>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</si>
  <si>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</si>
  <si>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</si>
  <si>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</si>
  <si>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</si>
  <si>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</si>
  <si>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</si>
  <si>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</si>
  <si>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</si>
  <si>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</si>
  <si>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</si>
  <si>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</si>
  <si>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</si>
  <si>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</si>
  <si>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</si>
  <si>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</si>
  <si>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</si>
  <si>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</si>
  <si>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</si>
  <si>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</si>
  <si>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</si>
  <si>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</si>
  <si>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</si>
  <si>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</si>
  <si>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</si>
  <si>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</si>
  <si>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</si>
  <si>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</si>
  <si>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</si>
  <si>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</si>
  <si>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</si>
  <si>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</si>
  <si>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</si>
  <si>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</si>
  <si>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</si>
  <si>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</si>
  <si>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</si>
  <si>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</si>
  <si>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</si>
  <si>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</si>
  <si>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</si>
  <si>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</si>
  <si>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</si>
  <si>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</si>
  <si>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</si>
  <si>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</si>
  <si>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</si>
  <si>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</si>
  <si>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</si>
  <si>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</si>
  <si>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</si>
  <si>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</si>
  <si>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</si>
  <si>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</si>
  <si>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</si>
  <si>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</si>
  <si>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</si>
  <si>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</si>
  <si>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</si>
  <si>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</si>
  <si>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</si>
  <si>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</si>
  <si>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</si>
  <si>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</si>
  <si>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</si>
  <si>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</si>
  <si>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</si>
  <si>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</si>
  <si>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</si>
  <si>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</si>
  <si>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</si>
  <si>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</si>
  <si>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</si>
  <si>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</si>
  <si>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</si>
  <si>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</si>
  <si>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</si>
  <si>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</si>
  <si>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</si>
  <si>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</si>
  <si>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</si>
  <si>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</si>
  <si>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</si>
  <si>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</si>
  <si>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</si>
  <si>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</si>
  <si>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</si>
  <si>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</si>
  <si>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</si>
  <si>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</si>
  <si>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</si>
  <si>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</si>
  <si>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</si>
  <si>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</si>
  <si>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</si>
  <si>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</si>
  <si>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</si>
  <si>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</si>
  <si>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</si>
  <si>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</si>
  <si>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</si>
  <si>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</si>
  <si>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</si>
  <si>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</si>
  <si>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</si>
  <si>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</si>
  <si>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</si>
  <si>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</si>
  <si>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</si>
  <si>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</si>
  <si>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</si>
  <si>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</si>
  <si>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</si>
  <si>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</si>
  <si>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</si>
  <si>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</si>
  <si>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</si>
  <si>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</si>
  <si>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</si>
  <si>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</si>
  <si>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</si>
  <si>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</si>
  <si>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</si>
  <si>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</si>
  <si>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</si>
  <si>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</si>
  <si>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</si>
  <si>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</si>
  <si>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</si>
  <si>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</si>
  <si>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</si>
  <si>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</si>
  <si>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</si>
  <si>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</si>
  <si>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</si>
  <si>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</si>
  <si>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</si>
  <si>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</si>
  <si>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</si>
  <si>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</si>
  <si>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</si>
  <si>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</si>
  <si>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</si>
  <si>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</si>
  <si>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</si>
  <si>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</si>
  <si>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</si>
  <si>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</si>
  <si>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</si>
  <si>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</si>
  <si>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</si>
  <si>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</si>
  <si>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</si>
  <si>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</si>
  <si>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</si>
  <si>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</si>
  <si>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</si>
  <si>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</si>
  <si>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</si>
  <si>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</si>
  <si>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</si>
  <si>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</si>
  <si>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</si>
  <si>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</si>
  <si>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</si>
  <si>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</si>
  <si>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</si>
  <si>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</si>
  <si>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</si>
  <si>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</si>
  <si>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</si>
  <si>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</si>
  <si>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</si>
  <si>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</si>
  <si>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</si>
  <si>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</si>
  <si>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</si>
  <si>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</si>
  <si>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</si>
  <si>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</si>
  <si>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</si>
  <si>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</si>
  <si>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</si>
  <si>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</si>
  <si>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</si>
  <si>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</si>
  <si>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</si>
  <si>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</si>
  <si>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</si>
  <si>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</si>
  <si>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</si>
  <si>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</si>
  <si>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</si>
  <si>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</si>
  <si>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</si>
  <si>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</si>
  <si>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</si>
  <si>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</si>
  <si>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</si>
  <si>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</si>
  <si>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</si>
  <si>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</si>
  <si>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</si>
  <si>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</si>
  <si>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</si>
  <si>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</si>
  <si>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</si>
  <si>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</si>
  <si>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</si>
  <si>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</si>
  <si>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</si>
  <si>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</si>
  <si>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</si>
  <si>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</si>
  <si>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</si>
  <si>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</si>
  <si>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</si>
  <si>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</si>
  <si>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</si>
  <si>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</si>
  <si>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</si>
  <si>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</si>
  <si>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</si>
  <si>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</si>
  <si>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</si>
  <si>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</si>
  <si>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</si>
  <si>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</si>
  <si>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</si>
  <si>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</si>
  <si>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</si>
  <si>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</si>
  <si>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</si>
  <si>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</si>
  <si>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</si>
  <si>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</si>
  <si>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</si>
  <si>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</si>
  <si>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</si>
  <si>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</si>
  <si>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</si>
  <si>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</si>
  <si>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</si>
  <si>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</si>
  <si>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</si>
  <si>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</si>
  <si>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</si>
  <si>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</si>
  <si>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</si>
  <si>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</si>
  <si>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</si>
  <si>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</si>
  <si>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</si>
  <si>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</si>
  <si>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</si>
  <si>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</si>
  <si>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</si>
  <si>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</si>
  <si>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</si>
  <si>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</si>
  <si>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</si>
  <si>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</si>
  <si>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</si>
  <si>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</si>
  <si>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</si>
  <si>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</si>
  <si>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</si>
  <si>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</si>
  <si>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</si>
  <si>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</si>
  <si>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</si>
  <si>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</si>
  <si>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</si>
  <si>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</si>
  <si>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</si>
  <si>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</si>
  <si>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</si>
  <si>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</si>
  <si>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</si>
  <si>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</si>
  <si>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</si>
  <si>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</si>
  <si>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</si>
  <si>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</si>
  <si>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</si>
  <si>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</si>
  <si>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</si>
  <si>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</si>
  <si>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</si>
  <si>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</si>
  <si>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</si>
  <si>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</si>
  <si>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</si>
  <si>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</si>
  <si>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</si>
  <si>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</si>
  <si>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</si>
  <si>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</si>
  <si>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</si>
  <si>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</si>
  <si>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</si>
  <si>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</si>
  <si>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</si>
  <si>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</si>
  <si>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</si>
  <si>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</si>
  <si>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</si>
  <si>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</si>
  <si>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</si>
  <si>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</si>
  <si>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</si>
  <si>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</si>
  <si>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</si>
  <si>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</si>
  <si>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</si>
  <si>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</si>
  <si>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</si>
  <si>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</si>
  <si>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</si>
  <si>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</si>
  <si>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</si>
  <si>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</si>
  <si>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</si>
  <si>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</si>
  <si>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</si>
  <si>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</si>
  <si>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</si>
  <si>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</si>
  <si>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</si>
  <si>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</si>
  <si>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</si>
  <si>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</si>
  <si>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</si>
  <si>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</si>
  <si>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</si>
  <si>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</si>
  <si>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</si>
  <si>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</si>
  <si>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</si>
  <si>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</si>
  <si>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</si>
  <si>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</si>
  <si>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</si>
  <si>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</si>
  <si>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</si>
  <si>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</si>
  <si>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</si>
  <si>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</si>
  <si>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</si>
  <si>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</si>
  <si>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</si>
  <si>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</si>
  <si>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</si>
  <si>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</si>
  <si>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</si>
  <si>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</si>
  <si>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</si>
  <si>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</si>
  <si>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</si>
  <si>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</si>
  <si>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</si>
  <si>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</si>
  <si>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</si>
  <si>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</si>
  <si>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</si>
  <si>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</si>
  <si>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</si>
  <si>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</si>
  <si>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</si>
  <si>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</si>
  <si>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</si>
  <si>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</si>
  <si>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</si>
  <si>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</si>
  <si>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</si>
  <si>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</si>
  <si>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</si>
  <si>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</si>
  <si>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</si>
  <si>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</si>
  <si>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</si>
  <si>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</si>
  <si>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</si>
  <si>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</si>
  <si>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</si>
  <si>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</si>
  <si>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</si>
  <si>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</si>
  <si>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</si>
  <si>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</si>
  <si>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</si>
  <si>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</si>
  <si>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</si>
  <si>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</si>
  <si>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</si>
  <si>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</si>
  <si>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</si>
  <si>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</si>
  <si>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</si>
  <si>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</si>
  <si>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</si>
  <si>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</si>
  <si>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</si>
  <si>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</si>
  <si>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</si>
  <si>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</si>
  <si>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</si>
  <si>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</si>
  <si>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</si>
  <si>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</si>
  <si>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</si>
  <si>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</si>
  <si>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</si>
  <si>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</si>
  <si>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</si>
  <si>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</si>
  <si>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</si>
  <si>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</si>
  <si>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</si>
  <si>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</si>
  <si>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</si>
  <si>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</si>
  <si>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</si>
  <si>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</si>
  <si>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</si>
  <si>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</si>
  <si>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</si>
  <si>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</si>
  <si>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</si>
  <si>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</si>
  <si>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</si>
  <si>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</si>
  <si>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</si>
  <si>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</si>
  <si>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</si>
  <si>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</si>
  <si>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</si>
  <si>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</si>
  <si>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</si>
  <si>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</si>
  <si>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</si>
  <si>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</si>
  <si>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</si>
  <si>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</si>
  <si>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</si>
  <si>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</si>
  <si>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</si>
  <si>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</si>
  <si>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</si>
  <si>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</si>
  <si>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</si>
  <si>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</si>
  <si>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</si>
  <si>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</si>
  <si>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</si>
  <si>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</si>
  <si>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</si>
  <si>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</si>
  <si>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</si>
  <si>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</si>
  <si>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</si>
  <si>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</si>
  <si>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</si>
  <si>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</si>
  <si>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</si>
  <si>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</si>
  <si>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</si>
  <si>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</si>
  <si>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</si>
  <si>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</si>
  <si>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</si>
  <si>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</si>
  <si>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</si>
  <si>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</si>
  <si>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</si>
  <si>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</si>
  <si>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</si>
  <si>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</si>
  <si>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</si>
  <si>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</si>
  <si>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</si>
  <si>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</si>
  <si>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</si>
  <si>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</si>
  <si>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</si>
  <si>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</si>
  <si>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</si>
  <si>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</si>
  <si>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</si>
  <si>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</si>
  <si>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</si>
  <si>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</si>
  <si>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</si>
  <si>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</si>
  <si>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</si>
  <si>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</si>
  <si>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</si>
  <si>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</si>
  <si>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</si>
  <si>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</si>
  <si>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</si>
  <si>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</si>
  <si>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</si>
  <si>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</si>
  <si>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</si>
  <si>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</si>
  <si>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</si>
  <si>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</si>
  <si>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</si>
  <si>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</si>
  <si>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</si>
  <si>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</si>
  <si>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</si>
  <si>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</si>
  <si>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</si>
  <si>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</si>
  <si>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</si>
  <si>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</si>
  <si>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</si>
  <si>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</si>
  <si>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</si>
  <si>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</si>
  <si>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</si>
  <si>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</si>
  <si>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</si>
  <si>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</si>
  <si>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</si>
  <si>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</si>
  <si>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</si>
  <si>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</si>
  <si>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</si>
  <si>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</si>
  <si>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</si>
  <si>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</si>
  <si>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</si>
  <si>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</si>
  <si>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</si>
  <si>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</si>
  <si>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</si>
  <si>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</si>
  <si>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</si>
  <si>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</si>
  <si>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</si>
  <si>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</si>
  <si>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</si>
  <si>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</si>
  <si>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</si>
  <si>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</si>
  <si>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</si>
  <si>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</si>
  <si>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</si>
  <si>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</si>
  <si>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</si>
  <si>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</si>
  <si>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</si>
  <si>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</si>
  <si>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</si>
  <si>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</si>
  <si>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</si>
  <si>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</si>
  <si>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</si>
  <si>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</si>
  <si>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</si>
  <si>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</si>
  <si>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</si>
  <si>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</si>
  <si>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</si>
  <si>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</si>
  <si>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</si>
  <si>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</si>
  <si>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</si>
  <si>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</si>
  <si>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</si>
  <si>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</si>
  <si>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</si>
  <si>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</si>
  <si>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</si>
  <si>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</si>
  <si>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</si>
  <si>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</si>
  <si>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</si>
  <si>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</si>
  <si>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</si>
  <si>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</si>
  <si>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</si>
  <si>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</si>
  <si>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</si>
  <si>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</si>
  <si>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</si>
  <si>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</si>
  <si>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</si>
  <si>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</si>
  <si>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</si>
  <si>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</si>
  <si>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</si>
  <si>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</si>
  <si>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</si>
  <si>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</si>
  <si>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</si>
  <si>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</si>
  <si>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</si>
  <si>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</si>
  <si>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</si>
  <si>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</si>
  <si>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</si>
  <si>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</si>
  <si>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</si>
  <si>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</si>
  <si>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</si>
  <si>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</si>
  <si>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</si>
  <si>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</si>
  <si>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</si>
  <si>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</si>
  <si>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</si>
  <si>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</si>
  <si>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</si>
  <si>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</si>
  <si>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</si>
  <si>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</si>
  <si>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</si>
  <si>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</si>
  <si>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</si>
  <si>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</si>
  <si>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</si>
  <si>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</si>
  <si>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</si>
  <si>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</si>
  <si>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</si>
  <si>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</si>
  <si>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</si>
  <si>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</si>
  <si>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</si>
  <si>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</si>
  <si>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</si>
  <si>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</si>
  <si>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</si>
  <si>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</si>
  <si>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</si>
  <si>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</si>
  <si>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</si>
  <si>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</si>
  <si>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</si>
  <si>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</si>
  <si>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</si>
  <si>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</si>
  <si>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</si>
  <si>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</si>
  <si>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</si>
  <si>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</si>
  <si>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</si>
  <si>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</si>
  <si>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</si>
  <si>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</si>
  <si>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</si>
  <si>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</si>
  <si>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</si>
  <si>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</si>
  <si>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</si>
  <si>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</si>
  <si>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</si>
  <si>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</si>
  <si>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</si>
  <si>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</si>
  <si>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</si>
  <si>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</si>
  <si>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</si>
  <si>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</si>
  <si>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</si>
  <si>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</si>
  <si>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</si>
  <si>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</si>
  <si>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</si>
  <si>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</si>
  <si>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</si>
  <si>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</si>
  <si>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</si>
  <si>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</si>
  <si>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</si>
  <si>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</si>
  <si>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</si>
  <si>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</si>
  <si>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</si>
  <si>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</si>
  <si>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</si>
  <si>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</si>
  <si>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</si>
  <si>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</si>
  <si>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</si>
  <si>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</si>
  <si>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</si>
  <si>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</si>
  <si>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</si>
  <si>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</si>
  <si>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</si>
  <si>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</si>
  <si>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</si>
  <si>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</si>
  <si>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</si>
  <si>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</si>
  <si>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</si>
  <si>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</si>
  <si>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</si>
  <si>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</si>
  <si>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</si>
  <si>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</si>
  <si>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</si>
  <si>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</si>
  <si>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</si>
  <si>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</si>
  <si>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</si>
  <si>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</si>
  <si>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</si>
  <si>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</si>
  <si>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</si>
  <si>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</si>
  <si>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</si>
  <si>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</si>
  <si>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</si>
  <si>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</si>
  <si>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</si>
  <si>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</si>
  <si>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</si>
  <si>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</si>
  <si>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</si>
  <si>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</si>
  <si>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</si>
  <si>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</si>
  <si>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</si>
  <si>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</si>
  <si>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</si>
  <si>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</si>
  <si>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</si>
  <si>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</si>
  <si>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</si>
  <si>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</si>
  <si>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</si>
  <si>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</si>
  <si>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</si>
  <si>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</si>
  <si>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</si>
  <si>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</si>
  <si>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</si>
  <si>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</si>
  <si>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</si>
  <si>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</si>
  <si>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</si>
  <si>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</si>
  <si>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</si>
  <si>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</si>
  <si>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</si>
  <si>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</si>
  <si>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</si>
  <si>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</si>
  <si>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</si>
  <si>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</si>
  <si>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</si>
  <si>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</si>
  <si>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</si>
  <si>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</si>
  <si>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</si>
  <si>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</si>
  <si>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</si>
  <si>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</si>
  <si>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</si>
  <si>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</si>
  <si>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</si>
  <si>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</si>
  <si>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</si>
  <si>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</si>
  <si>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</si>
  <si>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</si>
  <si>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</si>
  <si>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</si>
  <si>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</si>
  <si>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</si>
  <si>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</si>
  <si>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</si>
  <si>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</si>
  <si>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</si>
  <si>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</si>
  <si>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</si>
  <si>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</si>
  <si>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</si>
  <si>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</si>
  <si>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</si>
  <si>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</si>
  <si>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</si>
  <si>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</si>
  <si>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</si>
  <si>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</si>
  <si>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</si>
  <si>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</si>
  <si>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</si>
  <si>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</si>
  <si>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</si>
  <si>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</si>
  <si>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</si>
  <si>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</si>
  <si>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</si>
  <si>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</si>
  <si>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</si>
  <si>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</si>
  <si>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</si>
  <si>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</si>
  <si>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</si>
  <si>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</si>
  <si>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</si>
  <si>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</si>
  <si>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</si>
  <si>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</si>
  <si>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</si>
  <si>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</si>
  <si>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</si>
  <si>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</si>
  <si>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</si>
  <si>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</si>
  <si>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</si>
  <si>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</si>
  <si>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</si>
  <si>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</si>
  <si>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</si>
  <si>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</si>
  <si>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</si>
  <si>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</si>
  <si>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</si>
  <si>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</si>
  <si>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</si>
  <si>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</si>
  <si>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</si>
  <si>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</si>
  <si>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</si>
  <si>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</si>
  <si>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</si>
  <si>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</si>
  <si>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</si>
  <si>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</si>
  <si>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</si>
  <si>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</si>
  <si>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</si>
  <si>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</si>
  <si>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</si>
  <si>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</si>
  <si>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</si>
  <si>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</si>
  <si>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</si>
  <si>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</si>
  <si>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</si>
  <si>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</si>
  <si>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</si>
  <si>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</si>
  <si>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</si>
  <si>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</si>
  <si>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</si>
  <si>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</si>
  <si>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</si>
  <si>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</si>
  <si>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</si>
  <si>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</si>
  <si>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</si>
  <si>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</si>
  <si>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</si>
  <si>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</si>
  <si>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</si>
  <si>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</si>
  <si>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</si>
  <si>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</si>
  <si>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</si>
  <si>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</si>
  <si>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</si>
  <si>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</si>
  <si>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</si>
  <si>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</si>
  <si>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</si>
  <si>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</si>
  <si>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</si>
  <si>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</si>
  <si>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</si>
  <si>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</si>
  <si>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</si>
  <si>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</si>
  <si>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</si>
  <si>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</si>
  <si>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</si>
  <si>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</si>
  <si>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</si>
  <si>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</si>
  <si>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</si>
  <si>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</si>
  <si>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</si>
  <si>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</si>
  <si>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</si>
  <si>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</si>
  <si>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</si>
  <si>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</si>
  <si>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</si>
  <si>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</si>
  <si>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</si>
  <si>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</si>
  <si>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</si>
  <si>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</si>
  <si>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</si>
  <si>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</si>
  <si>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</si>
  <si>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</si>
  <si>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</si>
  <si>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</si>
  <si>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</si>
  <si>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</si>
  <si>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</si>
  <si>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</si>
  <si>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</si>
  <si>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</si>
  <si>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</si>
  <si>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</si>
  <si>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</si>
  <si>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</si>
  <si>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</si>
  <si>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</si>
  <si>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</si>
  <si>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</si>
  <si>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</si>
  <si>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</si>
  <si>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</si>
  <si>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</si>
  <si>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</si>
  <si>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</si>
  <si>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</si>
  <si>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</si>
  <si>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</si>
  <si>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</si>
  <si>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</si>
  <si>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</si>
  <si>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</si>
  <si>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</si>
  <si>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</si>
  <si>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</si>
  <si>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</si>
  <si>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</si>
  <si>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</si>
  <si>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</si>
  <si>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</si>
  <si>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</si>
  <si>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</si>
  <si>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</si>
  <si>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</si>
  <si>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</si>
  <si>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</si>
  <si>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</si>
  <si>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</si>
  <si>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</si>
  <si>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</si>
  <si>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</si>
  <si>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</si>
  <si>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</si>
  <si>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</si>
  <si>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</si>
  <si>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</si>
  <si>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</si>
  <si>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</si>
  <si>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</si>
  <si>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</si>
  <si>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</si>
  <si>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</si>
  <si>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</si>
  <si>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</si>
  <si>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</si>
  <si>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</si>
  <si>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</si>
  <si>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</si>
  <si>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</si>
  <si>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</si>
  <si>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</si>
  <si>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</si>
  <si>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</si>
  <si>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</si>
  <si>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</si>
  <si>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</si>
  <si>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</si>
  <si>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</si>
  <si>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</si>
  <si>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</si>
  <si>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</si>
  <si>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</si>
  <si>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</si>
  <si>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</si>
  <si>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</si>
  <si>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</si>
  <si>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</si>
  <si>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</si>
  <si>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</si>
  <si>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</si>
  <si>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</si>
  <si>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</si>
  <si>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</si>
  <si>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</si>
  <si>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</si>
  <si>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</si>
  <si>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</si>
  <si>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</si>
  <si>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</si>
  <si>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</si>
  <si>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</si>
  <si>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</si>
  <si>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</si>
  <si>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</si>
  <si>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</si>
  <si>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</si>
  <si>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</si>
  <si>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</si>
  <si>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</si>
  <si>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</si>
  <si>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</si>
  <si>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</si>
  <si>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</si>
  <si>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</si>
  <si>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</si>
  <si>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</si>
  <si>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</si>
  <si>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</si>
  <si>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</si>
  <si>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</si>
  <si>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</si>
  <si>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</si>
  <si>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</si>
  <si>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</si>
  <si>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</si>
  <si>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</si>
  <si>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</si>
  <si>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</si>
  <si>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</si>
  <si>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</si>
  <si>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</si>
  <si>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</si>
  <si>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</si>
  <si>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</si>
  <si>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</si>
  <si>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</si>
  <si>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</si>
  <si>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</si>
  <si>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</si>
  <si>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</si>
  <si>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</si>
  <si>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</si>
  <si>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</si>
  <si>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</si>
  <si>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</si>
  <si>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</si>
  <si>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</si>
  <si>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</si>
  <si>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</si>
  <si>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</si>
  <si>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</si>
  <si>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</si>
  <si>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</si>
  <si>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</si>
  <si>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</si>
  <si>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</si>
  <si>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</si>
  <si>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</si>
  <si>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</si>
  <si>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</si>
  <si>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</si>
  <si>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</si>
  <si>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</si>
  <si>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</si>
  <si>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</si>
  <si>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</si>
  <si>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</si>
  <si>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</si>
  <si>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</si>
  <si>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</si>
  <si>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</si>
  <si>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</si>
  <si>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</si>
  <si>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</si>
  <si>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</si>
  <si>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</si>
  <si>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</si>
  <si>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</si>
  <si>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</si>
  <si>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</si>
  <si>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</si>
  <si>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</si>
  <si>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</si>
  <si>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</si>
  <si>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</si>
  <si>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</si>
  <si>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</si>
  <si>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</si>
  <si>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</si>
  <si>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</si>
  <si>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</si>
  <si>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</si>
  <si>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</si>
  <si>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</si>
  <si>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</si>
  <si>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</si>
  <si>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</si>
  <si>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</si>
  <si>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</si>
  <si>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</si>
  <si>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</si>
  <si>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</si>
  <si>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</si>
  <si>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</si>
  <si>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</si>
  <si>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</si>
  <si>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</si>
  <si>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</si>
  <si>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</si>
  <si>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</si>
  <si>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</si>
  <si>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</si>
  <si>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</si>
  <si>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</si>
  <si>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</si>
  <si>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</si>
  <si>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</si>
  <si>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</si>
  <si>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</si>
  <si>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</si>
  <si>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</si>
  <si>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</si>
  <si>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</si>
  <si>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</si>
  <si>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</si>
  <si>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</si>
  <si>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</si>
  <si>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</si>
  <si>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</si>
  <si>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</si>
  <si>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</si>
  <si>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</si>
  <si>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</si>
  <si>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</si>
  <si>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</si>
  <si>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</si>
  <si>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</si>
  <si>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</si>
  <si>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</si>
  <si>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</si>
  <si>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</si>
  <si>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</si>
  <si>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</si>
  <si>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</si>
  <si>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</si>
  <si>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</si>
  <si>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</si>
  <si>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</si>
  <si>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</si>
  <si>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</si>
  <si>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</si>
  <si>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</si>
  <si>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</si>
  <si>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</si>
  <si>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</si>
  <si>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</si>
  <si>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</si>
  <si>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</si>
  <si>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</si>
  <si>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</si>
  <si>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</si>
  <si>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</si>
  <si>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</si>
  <si>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</si>
  <si>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</si>
  <si>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</si>
  <si>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</si>
  <si>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</si>
  <si>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</si>
  <si>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</si>
  <si>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</si>
  <si>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</si>
  <si>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</si>
  <si>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</si>
  <si>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</si>
  <si>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</si>
  <si>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</si>
  <si>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</si>
  <si>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</si>
  <si>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</si>
  <si>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</si>
  <si>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</si>
  <si>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</si>
  <si>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</si>
  <si>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</si>
  <si>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</si>
  <si>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</si>
  <si>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</si>
  <si>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</si>
  <si>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</si>
  <si>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</si>
  <si>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</si>
  <si>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</si>
  <si>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</si>
  <si>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</si>
  <si>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</si>
  <si>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</si>
  <si>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</si>
  <si>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</si>
  <si>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</si>
  <si>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</si>
  <si>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</si>
  <si>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</si>
  <si>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</si>
  <si>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</si>
  <si>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</si>
  <si>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</si>
  <si>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</si>
  <si>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</si>
  <si>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</si>
  <si>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</si>
  <si>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</si>
  <si>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</si>
  <si>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</si>
  <si>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</si>
  <si>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</si>
  <si>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</si>
  <si>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</si>
  <si>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</si>
  <si>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</si>
  <si>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</si>
  <si>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</si>
  <si>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</si>
  <si>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</si>
  <si>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</si>
  <si>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</si>
  <si>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</si>
  <si>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</si>
  <si>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</si>
  <si>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</si>
  <si>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</si>
  <si>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</si>
  <si>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</si>
  <si>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</si>
  <si>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</si>
  <si>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</si>
  <si>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</si>
  <si>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</si>
  <si>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</si>
  <si>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</si>
  <si>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</si>
  <si>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</si>
  <si>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</si>
  <si>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</si>
  <si>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</si>
  <si>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</si>
  <si>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</si>
  <si>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</si>
  <si>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</si>
  <si>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</si>
  <si>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</si>
  <si>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</si>
  <si>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</si>
  <si>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</si>
  <si>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</si>
  <si>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</si>
  <si>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</si>
  <si>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</si>
  <si>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</si>
  <si>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</si>
  <si>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</si>
  <si>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</si>
  <si>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</si>
  <si>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</si>
  <si>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</si>
  <si>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</si>
  <si>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</si>
  <si>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</si>
  <si>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</si>
  <si>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</si>
  <si>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</si>
  <si>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</si>
  <si>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</si>
  <si>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</si>
  <si>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</si>
  <si>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</si>
  <si>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</si>
  <si>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</si>
  <si>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</si>
  <si>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</si>
  <si>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</si>
  <si>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</si>
  <si>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</si>
  <si>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</si>
  <si>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</si>
  <si>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</si>
  <si>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</si>
  <si>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</si>
  <si>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</si>
  <si>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</si>
  <si>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</si>
  <si>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</si>
  <si>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</si>
  <si>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</si>
  <si>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</si>
  <si>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</si>
  <si>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</si>
  <si>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</si>
  <si>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</si>
  <si>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</si>
  <si>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</si>
  <si>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</si>
  <si>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</si>
  <si>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</si>
  <si>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</si>
  <si>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</si>
  <si>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</si>
  <si>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</si>
  <si>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</si>
  <si>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</si>
  <si>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</si>
  <si>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</si>
  <si>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</si>
  <si>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</si>
  <si>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</si>
  <si>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</si>
  <si>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</si>
  <si>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</si>
  <si>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</si>
  <si>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</si>
  <si>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</si>
  <si>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</si>
  <si>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</si>
  <si>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</si>
  <si>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</si>
  <si>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</si>
  <si>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</si>
  <si>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</si>
  <si>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</si>
  <si>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</si>
  <si>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</si>
  <si>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</si>
  <si>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</si>
  <si>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</si>
  <si>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</si>
  <si>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</si>
  <si>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</si>
  <si>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</si>
  <si>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</si>
  <si>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</si>
  <si>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</si>
  <si>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</si>
  <si>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</si>
  <si>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</si>
  <si>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</si>
  <si>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</si>
  <si>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</si>
  <si>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</si>
  <si>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</si>
  <si>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</si>
  <si>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</si>
  <si>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</si>
  <si>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</si>
  <si>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</si>
  <si>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</si>
  <si>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</si>
  <si>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</si>
  <si>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</si>
  <si>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</si>
  <si>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</si>
  <si>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</si>
  <si>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</si>
  <si>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</si>
  <si>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</si>
  <si>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</si>
  <si>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</si>
  <si>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</si>
  <si>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</si>
  <si>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</si>
  <si>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</si>
  <si>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</si>
  <si>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</si>
  <si>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</si>
  <si>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</si>
  <si>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</si>
  <si>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</si>
  <si>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</si>
  <si>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</si>
  <si>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</si>
  <si>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</si>
  <si>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</si>
  <si>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</si>
  <si>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</si>
  <si>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</si>
  <si>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</si>
  <si>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</si>
  <si>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</si>
  <si>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</si>
  <si>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</si>
  <si>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</si>
  <si>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</si>
  <si>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</si>
  <si>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</si>
  <si>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</si>
  <si>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</si>
  <si>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</si>
  <si>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</si>
  <si>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</si>
  <si>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</si>
  <si>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</si>
  <si>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</si>
  <si>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</si>
  <si>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</si>
  <si>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</si>
  <si>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</si>
  <si>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</si>
  <si>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</si>
  <si>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</si>
  <si>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</si>
  <si>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</si>
  <si>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</si>
  <si>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</si>
  <si>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</si>
  <si>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</si>
  <si>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</si>
  <si>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</si>
  <si>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</si>
  <si>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</si>
  <si>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</si>
  <si>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</si>
  <si>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</si>
  <si>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</si>
  <si>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</si>
  <si>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</si>
  <si>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</si>
  <si>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</si>
  <si>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</si>
  <si>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</si>
  <si>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</si>
  <si>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</si>
  <si>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</si>
  <si>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</si>
  <si>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</si>
  <si>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</si>
  <si>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</si>
  <si>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</si>
  <si>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</si>
  <si>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</si>
  <si>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</si>
  <si>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</si>
  <si>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</si>
  <si>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</si>
  <si>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</si>
  <si>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</si>
  <si>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</si>
  <si>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</si>
  <si>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</si>
  <si>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</si>
  <si>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</si>
  <si>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</si>
  <si>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</si>
  <si>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</si>
  <si>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</si>
  <si>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</si>
  <si>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</si>
  <si>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</si>
  <si>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</si>
  <si>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</si>
  <si>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</si>
  <si>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</si>
  <si>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</si>
  <si>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</si>
  <si>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</si>
  <si>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</si>
  <si>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</si>
  <si>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</si>
  <si>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</si>
  <si>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</si>
  <si>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</si>
  <si>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</si>
  <si>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</si>
  <si>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</si>
  <si>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</si>
  <si>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</si>
  <si>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</si>
  <si>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</si>
  <si>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</si>
  <si>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</si>
  <si>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</si>
  <si>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</si>
  <si>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</si>
  <si>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</si>
  <si>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</si>
  <si>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</si>
  <si>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</si>
  <si>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</si>
  <si>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</si>
  <si>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</si>
  <si>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</si>
  <si>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</si>
  <si>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</si>
  <si>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</si>
  <si>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</si>
  <si>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</si>
  <si>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</si>
  <si>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</si>
  <si>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</si>
  <si>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</si>
  <si>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</si>
  <si>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</si>
  <si>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</si>
  <si>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</si>
  <si>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</si>
  <si>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</si>
  <si>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</si>
  <si>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</si>
  <si>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</si>
  <si>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</si>
  <si>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</si>
  <si>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</si>
  <si>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</si>
  <si>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</si>
  <si>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</si>
  <si>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</si>
  <si>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</si>
  <si>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</si>
  <si>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</si>
  <si>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</si>
  <si>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</si>
  <si>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</si>
  <si>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</si>
  <si>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</si>
  <si>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</si>
  <si>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</si>
  <si>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</si>
  <si>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</si>
  <si>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</si>
  <si>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</si>
  <si>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</si>
  <si>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</si>
  <si>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</si>
  <si>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</si>
  <si>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</si>
  <si>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</si>
  <si>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</si>
  <si>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</si>
  <si>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</si>
  <si>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</si>
  <si>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</si>
  <si>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</si>
  <si>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</si>
  <si>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</si>
  <si>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</si>
  <si>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</si>
  <si>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</si>
  <si>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</si>
  <si>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</si>
  <si>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</si>
  <si>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</si>
  <si>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</si>
  <si>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</si>
  <si>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</si>
  <si>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</si>
  <si>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</si>
  <si>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</si>
  <si>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</si>
  <si>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</si>
  <si>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</si>
  <si>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</si>
  <si>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</si>
  <si>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</si>
  <si>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</si>
  <si>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</si>
  <si>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</si>
  <si>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</si>
  <si>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</si>
  <si>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</si>
  <si>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</si>
  <si>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</si>
  <si>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</si>
  <si>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</si>
  <si>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</si>
  <si>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</si>
  <si>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</si>
  <si>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</si>
  <si>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</si>
  <si>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</si>
  <si>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</si>
  <si>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</si>
  <si>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</si>
  <si>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</si>
  <si>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</si>
  <si>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</si>
  <si>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</si>
  <si>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</si>
  <si>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</si>
  <si>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</si>
  <si>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</si>
  <si>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</si>
  <si>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</si>
  <si>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</si>
  <si>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</si>
  <si>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</si>
  <si>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</si>
  <si>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</si>
  <si>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</si>
  <si>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</si>
  <si>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</si>
  <si>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</si>
  <si>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</si>
  <si>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</si>
  <si>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</si>
  <si>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</si>
  <si>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</si>
  <si>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</si>
  <si>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</si>
  <si>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</si>
  <si>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</si>
  <si>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</si>
  <si>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</si>
  <si>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</si>
  <si>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</si>
  <si>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</si>
  <si>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</si>
  <si>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</si>
  <si>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</si>
  <si>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</si>
  <si>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</si>
  <si>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</si>
  <si>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</si>
  <si>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</si>
  <si>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</si>
  <si>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</si>
  <si>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</si>
  <si>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</si>
  <si>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</si>
  <si>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</si>
  <si>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</si>
  <si>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</si>
  <si>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</si>
  <si>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</si>
  <si>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</si>
  <si>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</si>
  <si>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</si>
  <si>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</si>
  <si>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</si>
  <si>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</si>
  <si>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</si>
  <si>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</si>
  <si>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</si>
  <si>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</si>
  <si>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</si>
  <si>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</si>
  <si>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</si>
  <si>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</si>
  <si>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</si>
  <si>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</si>
  <si>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</si>
  <si>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</si>
  <si>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</si>
  <si>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</si>
  <si>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</si>
  <si>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</si>
  <si>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</si>
  <si>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</si>
  <si>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</si>
  <si>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</si>
  <si>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</si>
  <si>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</si>
  <si>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</si>
  <si>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</si>
  <si>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</si>
  <si>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</si>
  <si>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</si>
  <si>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</si>
  <si>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</si>
  <si>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</si>
  <si>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</si>
  <si>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</si>
  <si>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</si>
  <si>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</si>
  <si>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</si>
  <si>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</si>
  <si>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</si>
  <si>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</si>
  <si>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</si>
  <si>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</si>
  <si>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</si>
  <si>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</si>
  <si>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</si>
  <si>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</si>
  <si>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</si>
  <si>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</si>
  <si>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</si>
  <si>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</si>
  <si>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</si>
  <si>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</si>
  <si>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</si>
  <si>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</si>
  <si>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</si>
  <si>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</si>
  <si>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</si>
  <si>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</si>
  <si>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</si>
  <si>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</si>
  <si>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</si>
  <si>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</si>
  <si>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</si>
  <si>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</si>
  <si>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</si>
  <si>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</si>
  <si>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</si>
  <si>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</si>
  <si>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</si>
  <si>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</si>
  <si>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</si>
  <si>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</si>
  <si>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</si>
  <si>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</si>
  <si>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</si>
  <si>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</si>
  <si>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</si>
  <si>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</si>
  <si>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</si>
  <si>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</si>
  <si>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</si>
  <si>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</si>
  <si>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</si>
  <si>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</si>
  <si>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</si>
  <si>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</si>
  <si>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</si>
  <si>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</si>
  <si>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</si>
  <si>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</si>
  <si>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</si>
  <si>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</si>
  <si>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</si>
  <si>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</si>
  <si>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</si>
  <si>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</si>
  <si>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</si>
  <si>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</si>
  <si>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</si>
  <si>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</si>
  <si>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</si>
  <si>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</si>
  <si>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</si>
  <si>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</si>
  <si>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</si>
  <si>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</si>
  <si>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</si>
  <si>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</si>
  <si>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</si>
  <si>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</si>
  <si>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</si>
  <si>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</si>
  <si>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</si>
  <si>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</si>
  <si>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</si>
  <si>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</si>
  <si>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</si>
  <si>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</si>
  <si>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</si>
  <si>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</si>
  <si>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</si>
  <si>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</si>
  <si>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</si>
  <si>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</si>
  <si>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</si>
  <si>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</si>
  <si>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</si>
  <si>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</si>
  <si>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</si>
  <si>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</si>
  <si>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</si>
  <si>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</si>
  <si>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</si>
  <si>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</si>
  <si>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</si>
  <si>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</si>
  <si>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</si>
  <si>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</si>
  <si>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</si>
  <si>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</si>
  <si>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</si>
  <si>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</si>
  <si>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</si>
  <si>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</si>
  <si>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</si>
  <si>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</si>
  <si>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</si>
  <si>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</si>
  <si>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</si>
  <si>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</si>
  <si>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</si>
  <si>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</si>
  <si>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</si>
  <si>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</si>
  <si>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</si>
  <si>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</si>
  <si>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</si>
  <si>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</si>
  <si>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</si>
  <si>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</si>
  <si>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</si>
  <si>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</si>
  <si>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</si>
  <si>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</si>
  <si>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</si>
  <si>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</si>
  <si>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</si>
  <si>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</si>
  <si>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</si>
  <si>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</si>
  <si>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</si>
  <si>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</si>
  <si>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</si>
  <si>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</si>
  <si>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</si>
  <si>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</si>
  <si>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</si>
  <si>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</si>
  <si>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</si>
  <si>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</si>
  <si>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</si>
  <si>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</si>
  <si>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</si>
  <si>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</si>
  <si>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</si>
  <si>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</si>
  <si>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</si>
  <si>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</si>
  <si>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</si>
  <si>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</si>
  <si>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</si>
  <si>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</si>
  <si>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</si>
  <si>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</si>
  <si>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</si>
  <si>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</si>
  <si>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</si>
  <si>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</si>
  <si>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</si>
  <si>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</si>
  <si>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</si>
  <si>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</si>
  <si>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</si>
  <si>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</si>
  <si>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</si>
  <si>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</si>
  <si>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</si>
  <si>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</si>
  <si>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</si>
  <si>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</si>
  <si>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</si>
  <si>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</si>
  <si>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</si>
  <si>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</si>
  <si>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</si>
  <si>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</si>
  <si>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</si>
  <si>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</si>
  <si>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</si>
  <si>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</si>
  <si>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</si>
  <si>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</si>
  <si>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</si>
  <si>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</si>
  <si>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</si>
  <si>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</si>
  <si>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</si>
  <si>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</si>
  <si>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</si>
  <si>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</si>
  <si>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</si>
  <si>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</si>
  <si>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</si>
  <si>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</si>
  <si>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</si>
  <si>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</si>
  <si>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</si>
  <si>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</si>
  <si>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</si>
  <si>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</si>
  <si>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</si>
  <si>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</si>
  <si>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</si>
  <si>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</si>
  <si>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</si>
  <si>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</si>
  <si>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</si>
  <si>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</si>
  <si>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</si>
  <si>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</si>
  <si>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</si>
  <si>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</si>
  <si>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</si>
  <si>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</si>
  <si>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</si>
  <si>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</si>
  <si>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</si>
  <si>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</si>
  <si>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</si>
  <si>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</si>
  <si>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</si>
  <si>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</si>
  <si>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</si>
  <si>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</si>
  <si>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</si>
  <si>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</si>
  <si>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</si>
  <si>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</si>
  <si>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</si>
  <si>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</si>
  <si>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</si>
  <si>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</si>
  <si>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</si>
  <si>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</si>
  <si>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</si>
  <si>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</si>
  <si>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</si>
  <si>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</si>
  <si>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</si>
  <si>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</si>
  <si>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</si>
  <si>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</si>
  <si>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</si>
  <si>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</si>
  <si>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</si>
  <si>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</si>
  <si>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</si>
  <si>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</si>
  <si>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</si>
  <si>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</si>
  <si>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</si>
  <si>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</si>
  <si>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</si>
  <si>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</si>
  <si>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</si>
  <si>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</si>
  <si>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</si>
  <si>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</si>
  <si>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</si>
  <si>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</si>
  <si>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</si>
  <si>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</si>
  <si>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</si>
  <si>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</si>
  <si>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</si>
  <si>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</si>
  <si>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</si>
  <si>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</si>
  <si>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</si>
  <si>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</si>
  <si>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</si>
  <si>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</si>
  <si>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</si>
  <si>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</si>
  <si>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</si>
  <si>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</si>
  <si>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</si>
  <si>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</si>
  <si>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</si>
  <si>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</si>
  <si>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</si>
  <si>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</si>
  <si>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</si>
  <si>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</si>
  <si>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</si>
  <si>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</si>
  <si>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</si>
  <si>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</si>
  <si>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</si>
  <si>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</si>
  <si>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</si>
  <si>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</si>
  <si>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</si>
  <si>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</si>
  <si>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</si>
  <si>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</si>
  <si>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</si>
  <si>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</si>
  <si>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</si>
  <si>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</si>
  <si>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</si>
  <si>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</si>
  <si>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</si>
  <si>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</si>
  <si>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</si>
  <si>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</si>
  <si>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</si>
  <si>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</si>
  <si>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</si>
  <si>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</si>
  <si>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</si>
  <si>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</si>
  <si>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</si>
  <si>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</si>
  <si>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</si>
  <si>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</si>
  <si>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</si>
  <si>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</si>
  <si>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</si>
  <si>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</si>
  <si>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</si>
  <si>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</si>
  <si>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</si>
  <si>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</si>
  <si>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</si>
  <si>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</si>
  <si>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</si>
  <si>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</si>
  <si>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</si>
  <si>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</si>
  <si>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</si>
  <si>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</si>
  <si>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</si>
  <si>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</si>
  <si>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</si>
  <si>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</si>
  <si>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</si>
  <si>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</si>
  <si>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</si>
  <si>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</si>
  <si>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</si>
  <si>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</si>
  <si>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</si>
  <si>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</si>
  <si>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</si>
  <si>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</si>
  <si>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</si>
  <si>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</si>
  <si>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</si>
  <si>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</si>
  <si>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</si>
  <si>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</si>
  <si>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</si>
  <si>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</si>
  <si>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</si>
  <si>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</si>
  <si>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</si>
  <si>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</si>
  <si>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</si>
  <si>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</si>
  <si>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</si>
  <si>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</si>
  <si>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</si>
  <si>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</si>
  <si>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</si>
  <si>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</si>
  <si>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</si>
  <si>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</si>
  <si>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</si>
  <si>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</si>
  <si>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</si>
  <si>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</si>
  <si>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</si>
  <si>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</si>
  <si>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</si>
  <si>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</si>
  <si>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</si>
  <si>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</si>
  <si>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</si>
  <si>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</si>
  <si>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</si>
  <si>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</si>
  <si>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</si>
  <si>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</si>
  <si>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</si>
  <si>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</si>
  <si>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</si>
  <si>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</si>
  <si>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</si>
  <si>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</si>
  <si>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</si>
  <si>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</si>
  <si>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</si>
  <si>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</si>
  <si>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</si>
  <si>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</si>
  <si>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</si>
  <si>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</si>
  <si>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</si>
  <si>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</si>
  <si>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</si>
  <si>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</si>
  <si>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</si>
  <si>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</si>
  <si>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</si>
  <si>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</si>
  <si>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</si>
  <si>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</si>
  <si>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</si>
  <si>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</si>
  <si>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</si>
  <si>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</si>
  <si>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</si>
  <si>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</si>
  <si>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</si>
  <si>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</si>
  <si>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</si>
  <si>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</si>
  <si>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</si>
  <si>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</si>
  <si>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</si>
  <si>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</si>
  <si>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</si>
  <si>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</si>
  <si>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</si>
  <si>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</si>
  <si>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</si>
  <si>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</si>
  <si>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</si>
  <si>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</si>
  <si>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</si>
  <si>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</si>
  <si>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</si>
  <si>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</si>
  <si>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</si>
  <si>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</si>
  <si>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</si>
  <si>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</si>
  <si>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</si>
  <si>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</si>
  <si>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</si>
  <si>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</si>
  <si>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</si>
  <si>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</si>
  <si>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</si>
  <si>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</si>
  <si>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</si>
  <si>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</si>
  <si>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</si>
  <si>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</si>
  <si>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</si>
  <si>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</si>
  <si>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</si>
  <si>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</si>
  <si>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</si>
  <si>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</si>
  <si>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</si>
  <si>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</si>
  <si>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</si>
  <si>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</si>
  <si>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</si>
  <si>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</si>
  <si>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</si>
  <si>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</si>
  <si>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</si>
  <si>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</si>
  <si>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</si>
  <si>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</si>
  <si>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</si>
  <si>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</si>
  <si>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</si>
  <si>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</si>
  <si>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</si>
  <si>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</si>
  <si>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</si>
  <si>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</si>
  <si>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</si>
  <si>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</si>
  <si>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</si>
  <si>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</si>
  <si>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</si>
  <si>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</si>
  <si>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</si>
  <si>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</si>
  <si>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</si>
  <si>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</si>
  <si>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</si>
  <si>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</si>
  <si>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</si>
  <si>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</si>
  <si>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</si>
  <si>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</si>
  <si>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</si>
  <si>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</si>
  <si>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</si>
  <si>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</si>
  <si>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</si>
  <si>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</si>
  <si>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</si>
  <si>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</si>
  <si>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</si>
  <si>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</si>
  <si>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</si>
  <si>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</si>
  <si>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</si>
  <si>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</si>
  <si>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</si>
  <si>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</si>
  <si>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</si>
  <si>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</si>
  <si>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</si>
  <si>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</si>
  <si>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</si>
  <si>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</si>
  <si>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</si>
  <si>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</si>
  <si>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</si>
  <si>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</si>
  <si>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</si>
  <si>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</si>
  <si>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</si>
  <si>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</si>
  <si>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</si>
  <si>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</si>
  <si>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</si>
  <si>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</si>
  <si>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</si>
  <si>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</si>
  <si>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</si>
  <si>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</si>
  <si>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</si>
  <si>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</si>
  <si>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</si>
  <si>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</si>
  <si>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</si>
  <si>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</si>
  <si>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</si>
  <si>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</si>
  <si>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</si>
  <si>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</si>
  <si>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</si>
  <si>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</si>
  <si>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</si>
  <si>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</si>
  <si>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</si>
  <si>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</si>
  <si>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</si>
  <si>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</si>
  <si>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</si>
  <si>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</si>
  <si>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</si>
  <si>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</si>
  <si>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</si>
  <si>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</si>
  <si>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</si>
  <si>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</si>
  <si>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</si>
  <si>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</si>
  <si>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</si>
  <si>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</si>
  <si>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</si>
  <si>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</si>
  <si>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</si>
  <si>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</si>
  <si>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</si>
  <si>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</si>
  <si>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</si>
  <si>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</si>
  <si>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</si>
  <si>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</si>
  <si>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</si>
  <si>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</si>
  <si>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</si>
  <si>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</si>
  <si>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</si>
  <si>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</si>
  <si>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</si>
  <si>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</si>
  <si>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</si>
  <si>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</si>
  <si>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</si>
  <si>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</si>
  <si>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</si>
  <si>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</si>
  <si>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</si>
  <si>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</si>
  <si>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</si>
  <si>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</si>
  <si>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</si>
  <si>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</si>
  <si>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</si>
  <si>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</si>
  <si>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</si>
  <si>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</si>
  <si>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</si>
  <si>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</si>
  <si>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</si>
  <si>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</si>
  <si>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</si>
  <si>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</si>
  <si>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</si>
  <si>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</si>
  <si>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</si>
  <si>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</si>
  <si>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</si>
  <si>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</si>
  <si>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</si>
  <si>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</si>
  <si>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</si>
  <si>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</si>
  <si>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</si>
  <si>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</si>
  <si>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</si>
  <si>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</si>
  <si>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</si>
  <si>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</si>
  <si>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</si>
  <si>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</si>
  <si>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</si>
  <si>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</si>
  <si>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</si>
  <si>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</si>
  <si>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</si>
  <si>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</si>
  <si>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</si>
  <si>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</si>
  <si>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</si>
  <si>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</si>
  <si>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</si>
  <si>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</si>
  <si>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</si>
  <si>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</si>
  <si>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</si>
  <si>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</si>
  <si>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</si>
  <si>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</si>
  <si>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</si>
  <si>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</si>
  <si>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</si>
  <si>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</si>
  <si>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</si>
  <si>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</si>
  <si>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</si>
  <si>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</si>
  <si>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</si>
  <si>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</si>
  <si>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</si>
  <si>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</si>
  <si>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</si>
  <si>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</si>
  <si>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</si>
  <si>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</si>
  <si>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</si>
  <si>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</si>
  <si>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</si>
  <si>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</si>
  <si>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</si>
  <si>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</si>
  <si>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</si>
  <si>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</si>
  <si>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</si>
  <si>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</si>
  <si>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</si>
  <si>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</si>
  <si>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</si>
  <si>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</si>
  <si>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</si>
  <si>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</si>
  <si>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</si>
  <si>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</si>
  <si>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</si>
  <si>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</si>
  <si>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</si>
  <si>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</si>
  <si>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</si>
  <si>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</si>
  <si>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</si>
  <si>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</si>
  <si>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</si>
  <si>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</si>
  <si>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</si>
  <si>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</si>
  <si>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</si>
  <si>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</si>
  <si>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</si>
  <si>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</si>
  <si>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</si>
  <si>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</si>
  <si>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</si>
  <si>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</si>
  <si>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</si>
  <si>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</si>
  <si>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</si>
  <si>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</si>
  <si>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</si>
  <si>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</si>
  <si>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</si>
  <si>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</si>
  <si>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</si>
  <si>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</si>
  <si>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</si>
  <si>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</si>
  <si>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</si>
  <si>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</si>
  <si>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</si>
  <si>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</si>
  <si>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</si>
  <si>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</si>
  <si>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</si>
  <si>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</si>
  <si>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</si>
  <si>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</si>
  <si>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</si>
  <si>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</si>
  <si>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</si>
  <si>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</si>
  <si>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</si>
  <si>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</si>
  <si>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</si>
  <si>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</si>
  <si>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</si>
  <si>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</si>
  <si>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</si>
  <si>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</si>
  <si>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</si>
  <si>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</si>
  <si>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</si>
  <si>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</si>
  <si>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</si>
  <si>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</si>
  <si>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</si>
  <si>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</si>
  <si>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</si>
  <si>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</si>
  <si>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</si>
  <si>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</si>
  <si>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</si>
  <si>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</si>
  <si>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</si>
  <si>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</si>
  <si>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</si>
  <si>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</si>
  <si>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</si>
  <si>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</si>
  <si>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</si>
  <si>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</si>
  <si>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</si>
  <si>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</si>
  <si>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</si>
  <si>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</si>
  <si>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</si>
  <si>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</si>
  <si>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</si>
  <si>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</si>
  <si>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</si>
  <si>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</si>
  <si>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</si>
  <si>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</si>
  <si>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</si>
  <si>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</si>
  <si>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</si>
  <si>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</si>
  <si>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</si>
  <si>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</si>
  <si>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</si>
  <si>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</si>
  <si>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</si>
  <si>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</si>
  <si>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</si>
  <si>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</si>
  <si>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</si>
  <si>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</si>
  <si>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</si>
  <si>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</si>
  <si>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</si>
  <si>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</si>
  <si>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</si>
  <si>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</si>
  <si>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</si>
  <si>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</si>
  <si>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</si>
  <si>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</si>
  <si>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</si>
  <si>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</si>
  <si>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</si>
  <si>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</si>
  <si>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</si>
  <si>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</si>
  <si>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</si>
  <si>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</si>
  <si>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</si>
  <si>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</si>
  <si>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</si>
  <si>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</si>
  <si>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</si>
  <si>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</si>
  <si>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</si>
  <si>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</si>
  <si>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</si>
  <si>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</si>
  <si>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</si>
  <si>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</si>
  <si>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</si>
  <si>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</si>
  <si>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</si>
  <si>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</si>
  <si>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</si>
  <si>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</si>
  <si>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</si>
  <si>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</si>
  <si>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</si>
  <si>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</si>
  <si>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</si>
  <si>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</si>
  <si>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</si>
  <si>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</si>
  <si>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</si>
  <si>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</si>
  <si>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</si>
  <si>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</si>
  <si>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</si>
  <si>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</si>
  <si>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</si>
  <si>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</si>
  <si>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</si>
  <si>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</si>
  <si>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</si>
  <si>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</si>
  <si>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</si>
  <si>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</si>
  <si>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</si>
  <si>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</si>
  <si>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</si>
  <si>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</si>
  <si>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</si>
  <si>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</si>
  <si>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</si>
  <si>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</si>
  <si>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</si>
  <si>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</si>
  <si>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</si>
  <si>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</si>
  <si>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</si>
  <si>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</si>
  <si>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</si>
  <si>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</si>
  <si>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</si>
  <si>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</si>
  <si>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</si>
  <si>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</si>
  <si>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</si>
  <si>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</si>
  <si>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</si>
  <si>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</si>
  <si>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</si>
  <si>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</si>
  <si>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</si>
  <si>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</si>
  <si>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</si>
  <si>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</si>
  <si>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</si>
  <si>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</si>
  <si>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</si>
  <si>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</si>
  <si>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</si>
  <si>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</si>
  <si>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</si>
  <si>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</si>
  <si>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</si>
  <si>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</si>
  <si>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</si>
  <si>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</si>
  <si>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</si>
  <si>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</si>
  <si>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</si>
  <si>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</si>
  <si>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</si>
  <si>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</si>
  <si>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</si>
  <si>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</si>
  <si>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</si>
  <si>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</si>
  <si>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</si>
  <si>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</si>
  <si>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</si>
  <si>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</si>
  <si>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</si>
  <si>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</si>
  <si>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</si>
  <si>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</si>
  <si>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</si>
  <si>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</si>
  <si>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</si>
  <si>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</si>
  <si>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</si>
  <si>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</si>
  <si>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</si>
  <si>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</si>
  <si>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</si>
  <si>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</si>
  <si>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</si>
  <si>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</si>
  <si>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</si>
  <si>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</si>
  <si>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</si>
  <si>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</si>
  <si>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</si>
  <si>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</si>
  <si>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</si>
  <si>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</si>
  <si>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</si>
  <si>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</si>
  <si>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</si>
  <si>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</si>
  <si>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</si>
  <si>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</si>
  <si>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</si>
  <si>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</si>
  <si>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</si>
  <si>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</si>
  <si>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</si>
  <si>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</si>
  <si>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</si>
  <si>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</si>
  <si>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</si>
  <si>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</si>
  <si>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</si>
  <si>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</si>
  <si>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</si>
  <si>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</si>
  <si>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</si>
  <si>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</si>
  <si>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</si>
  <si>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</si>
  <si>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</si>
  <si>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</si>
  <si>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</si>
  <si>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</si>
  <si>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</si>
  <si>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</si>
  <si>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</si>
  <si>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</si>
  <si>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</si>
  <si>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</si>
  <si>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</si>
  <si>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</si>
  <si>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</si>
  <si>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</si>
  <si>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</si>
  <si>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</si>
  <si>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</si>
  <si>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</si>
  <si>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</si>
  <si>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</si>
  <si>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</si>
  <si>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</si>
  <si>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</si>
  <si>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</si>
  <si>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</si>
  <si>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</si>
  <si>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</si>
  <si>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</si>
  <si>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</si>
  <si>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</si>
  <si>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</si>
  <si>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</si>
  <si>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</si>
  <si>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</si>
  <si>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</si>
  <si>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</si>
  <si>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</si>
  <si>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</si>
  <si>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</si>
  <si>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</si>
  <si>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</si>
  <si>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</si>
  <si>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</si>
  <si>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</si>
  <si>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</si>
  <si>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</si>
  <si>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</si>
  <si>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</si>
  <si>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</si>
  <si>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</si>
  <si>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</si>
  <si>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</si>
  <si>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</si>
  <si>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</si>
  <si>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</si>
  <si>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</si>
  <si>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</si>
  <si>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</si>
  <si>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</si>
  <si>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</si>
  <si>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</si>
  <si>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</si>
  <si>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</si>
  <si>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</si>
  <si>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</si>
  <si>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</si>
  <si>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</si>
  <si>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</si>
  <si>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</si>
  <si>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</si>
  <si>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</si>
  <si>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</si>
  <si>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</si>
  <si>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</si>
  <si>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</si>
  <si>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</si>
  <si>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</si>
  <si>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</si>
  <si>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</si>
  <si>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</si>
  <si>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</si>
  <si>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</si>
  <si>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</si>
  <si>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</si>
  <si>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</si>
  <si>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</si>
  <si>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</si>
  <si>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</si>
  <si>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</si>
  <si>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</si>
  <si>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</si>
  <si>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</si>
  <si>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</si>
  <si>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</si>
  <si>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</si>
  <si>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</si>
  <si>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</si>
  <si>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</si>
  <si>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</si>
  <si>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</si>
  <si>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</si>
  <si>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</si>
  <si>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</si>
  <si>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</si>
  <si>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</si>
  <si>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</si>
  <si>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</si>
  <si>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</si>
  <si>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</si>
  <si>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</si>
  <si>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</si>
  <si>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</si>
  <si>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</si>
  <si>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</si>
  <si>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</si>
  <si>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</si>
  <si>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</si>
  <si>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</si>
  <si>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</si>
  <si>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</si>
  <si>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</si>
  <si>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</si>
  <si>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</si>
  <si>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</si>
  <si>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</si>
  <si>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</si>
  <si>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</si>
  <si>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</si>
  <si>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</si>
  <si>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</si>
  <si>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</si>
  <si>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</si>
  <si>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</si>
  <si>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</si>
  <si>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</si>
  <si>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</si>
  <si>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</si>
  <si>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</si>
  <si>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</si>
  <si>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</si>
  <si>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</si>
  <si>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</si>
  <si>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</si>
  <si>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</si>
  <si>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</si>
  <si>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</si>
  <si>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</si>
  <si>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</si>
  <si>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</si>
  <si>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</si>
  <si>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</si>
  <si>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</si>
  <si>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</si>
  <si>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</si>
  <si>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</si>
  <si>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</si>
  <si>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</si>
  <si>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</si>
  <si>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</si>
  <si>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</si>
  <si>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</si>
  <si>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</si>
  <si>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</si>
  <si>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</si>
  <si>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</si>
  <si>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</si>
  <si>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</si>
  <si>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</si>
  <si>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</si>
  <si>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</si>
  <si>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</si>
  <si>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</si>
  <si>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</si>
  <si>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</si>
  <si>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</si>
  <si>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</si>
  <si>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</si>
  <si>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</si>
  <si>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</si>
  <si>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</si>
  <si>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</si>
  <si>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</si>
  <si>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</si>
  <si>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</si>
  <si>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</si>
  <si>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</si>
  <si>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</si>
  <si>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</si>
  <si>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</si>
  <si>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</si>
  <si>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</si>
  <si>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</si>
  <si>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</si>
  <si>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</si>
  <si>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</si>
  <si>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</si>
  <si>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</si>
  <si>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</si>
  <si>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</si>
  <si>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</si>
  <si>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</si>
  <si>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</si>
  <si>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</si>
  <si>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</si>
  <si>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</si>
  <si>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</si>
  <si>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</si>
  <si>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</si>
  <si>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</si>
  <si>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</si>
  <si>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</si>
  <si>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</si>
  <si>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</si>
  <si>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</si>
  <si>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</si>
  <si>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</si>
  <si>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</si>
  <si>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</si>
  <si>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</si>
  <si>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</si>
  <si>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</si>
  <si>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</si>
  <si>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</si>
  <si>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</si>
  <si>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</si>
  <si>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</si>
  <si>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</si>
  <si>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</si>
  <si>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</si>
  <si>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</si>
  <si>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</si>
  <si>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</si>
  <si>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</si>
  <si>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</si>
  <si>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</si>
  <si>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</si>
  <si>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</si>
  <si>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</si>
  <si>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</si>
  <si>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</si>
  <si>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</si>
  <si>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</si>
  <si>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</si>
  <si>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</si>
  <si>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</si>
  <si>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</si>
  <si>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</si>
  <si>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</si>
  <si>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</si>
  <si>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</si>
  <si>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</si>
  <si>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</si>
  <si>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</si>
  <si>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</si>
  <si>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</si>
  <si>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</si>
  <si>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</si>
  <si>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</si>
  <si>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</si>
  <si>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</si>
  <si>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</si>
  <si>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</si>
  <si>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</si>
  <si>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</si>
  <si>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</si>
  <si>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</si>
  <si>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</si>
  <si>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</si>
  <si>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</si>
  <si>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</si>
  <si>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</si>
  <si>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</si>
  <si>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</si>
  <si>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</si>
  <si>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</si>
  <si>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</si>
  <si>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</si>
  <si>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</si>
  <si>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</si>
  <si>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</si>
  <si>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</si>
  <si>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</si>
  <si>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</si>
  <si>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</si>
  <si>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</si>
  <si>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</si>
  <si>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</si>
  <si>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</si>
  <si>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</si>
  <si>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</si>
  <si>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</si>
  <si>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</si>
  <si>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</si>
  <si>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</si>
  <si>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</si>
  <si>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</si>
  <si>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</si>
  <si>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</si>
  <si>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</si>
  <si>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</si>
  <si>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</si>
  <si>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</si>
  <si>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</si>
  <si>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</si>
  <si>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</si>
  <si>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</si>
  <si>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</si>
  <si>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</si>
  <si>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</si>
  <si>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</si>
  <si>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</si>
  <si>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</si>
  <si>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</si>
  <si>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</si>
  <si>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</si>
  <si>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</si>
  <si>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</si>
  <si>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</si>
  <si>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</si>
  <si>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</si>
  <si>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</si>
  <si>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</si>
  <si>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</si>
  <si>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</si>
  <si>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</si>
  <si>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</si>
  <si>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</si>
  <si>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</si>
  <si>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</si>
  <si>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</si>
  <si>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</si>
  <si>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</si>
  <si>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</si>
  <si>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</si>
  <si>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</si>
  <si>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</si>
  <si>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</si>
  <si>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</si>
  <si>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</si>
  <si>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</si>
  <si>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</si>
  <si>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</si>
  <si>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</si>
  <si>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</si>
  <si>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</si>
  <si>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</si>
  <si>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</si>
  <si>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</si>
  <si>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</si>
  <si>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</si>
  <si>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</si>
  <si>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</si>
  <si>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</si>
  <si>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</si>
  <si>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</si>
  <si>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</si>
  <si>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</si>
  <si>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</si>
  <si>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</si>
  <si>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</si>
  <si>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</si>
  <si>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</si>
  <si>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</si>
  <si>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</si>
  <si>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</si>
  <si>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</si>
  <si>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</si>
  <si>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</si>
  <si>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</si>
  <si>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</si>
  <si>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</si>
  <si>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</si>
  <si>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</si>
  <si>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</si>
  <si>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</si>
  <si>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</si>
  <si>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</si>
  <si>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</si>
  <si>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</si>
  <si>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</si>
  <si>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</si>
  <si>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</si>
  <si>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</si>
  <si>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</si>
  <si>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</si>
  <si>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</si>
  <si>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</si>
  <si>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</si>
  <si>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</si>
  <si>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</si>
  <si>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</si>
  <si>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</si>
  <si>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</si>
  <si>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</si>
  <si>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</si>
  <si>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</si>
  <si>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</si>
  <si>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</si>
  <si>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</si>
  <si>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</si>
  <si>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</si>
  <si>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</si>
  <si>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</si>
  <si>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</si>
  <si>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</si>
  <si>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</si>
  <si>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</si>
  <si>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</si>
  <si>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</si>
  <si>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</si>
  <si>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</si>
  <si>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</si>
  <si>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</si>
  <si>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</si>
  <si>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</si>
  <si>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</si>
  <si>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</si>
  <si>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</si>
  <si>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</si>
  <si>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</si>
  <si>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</si>
  <si>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</si>
  <si>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</si>
  <si>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</si>
  <si>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</si>
  <si>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</si>
  <si>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</si>
  <si>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</si>
  <si>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</si>
  <si>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</si>
  <si>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</si>
  <si>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</si>
  <si>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</si>
  <si>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</si>
  <si>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</si>
  <si>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</si>
  <si>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</si>
  <si>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</si>
  <si>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</si>
  <si>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</si>
  <si>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</si>
  <si>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</si>
  <si>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</si>
  <si>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</si>
  <si>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</si>
  <si>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</si>
  <si>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</si>
  <si>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</si>
  <si>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</si>
  <si>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</si>
  <si>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</si>
  <si>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</si>
  <si>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</si>
  <si>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</si>
  <si>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</si>
  <si>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</si>
  <si>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</si>
  <si>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</si>
  <si>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</si>
  <si>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</si>
  <si>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</si>
  <si>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</si>
  <si>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</si>
  <si>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</si>
  <si>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</si>
  <si>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</si>
  <si>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</si>
  <si>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</si>
  <si>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</si>
  <si>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</si>
  <si>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</si>
  <si>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</si>
  <si>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</si>
  <si>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</si>
  <si>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</si>
  <si>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</si>
  <si>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</si>
  <si>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</si>
  <si>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</si>
  <si>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</si>
  <si>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</si>
  <si>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</si>
  <si>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</si>
  <si>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</si>
  <si>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</si>
  <si>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</si>
  <si>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</si>
  <si>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</si>
  <si>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</si>
  <si>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</si>
  <si>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</si>
  <si>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</si>
  <si>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</si>
  <si>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</si>
  <si>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</si>
  <si>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</si>
  <si>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</si>
  <si>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</si>
  <si>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</si>
  <si>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</si>
  <si>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</si>
  <si>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</si>
  <si>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</si>
  <si>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</si>
  <si>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</si>
  <si>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</si>
  <si>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</si>
  <si>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</si>
  <si>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</si>
  <si>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</si>
  <si>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</si>
  <si>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</si>
  <si>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</si>
  <si>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</si>
  <si>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</si>
  <si>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</si>
  <si>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</si>
  <si>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</si>
  <si>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</si>
  <si>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</si>
  <si>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</si>
  <si>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</si>
  <si>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</si>
  <si>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</si>
  <si>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</si>
  <si>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</si>
  <si>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</si>
  <si>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</si>
  <si>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</si>
  <si>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</si>
  <si>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</si>
  <si>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</si>
  <si>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</si>
  <si>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</si>
  <si>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</si>
  <si>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</si>
  <si>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</si>
  <si>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</si>
  <si>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</si>
  <si>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</si>
  <si>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</si>
  <si>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</si>
  <si>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</si>
  <si>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</si>
  <si>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</si>
  <si>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</si>
  <si>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</si>
  <si>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</si>
  <si>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</si>
  <si>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</si>
  <si>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</si>
  <si>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</si>
  <si>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</si>
  <si>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</si>
  <si>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</si>
  <si>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</si>
  <si>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</si>
  <si>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</si>
  <si>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</si>
  <si>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</si>
  <si>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</si>
  <si>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</si>
  <si>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</si>
  <si>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</si>
  <si>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</si>
  <si>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</si>
  <si>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</si>
  <si>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</si>
  <si>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</si>
  <si>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</si>
  <si>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</si>
  <si>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</si>
  <si>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</si>
  <si>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</si>
  <si>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</si>
  <si>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</si>
  <si>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</si>
  <si>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</si>
  <si>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</si>
  <si>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</si>
  <si>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</si>
  <si>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</si>
  <si>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</si>
  <si>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</si>
  <si>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</si>
  <si>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</si>
  <si>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</si>
  <si>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</si>
  <si>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</si>
  <si>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</si>
  <si>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</si>
  <si>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</si>
  <si>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</si>
  <si>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</si>
  <si>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</si>
  <si>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</si>
  <si>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</si>
  <si>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</si>
  <si>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</si>
  <si>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</si>
  <si>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</si>
  <si>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</si>
  <si>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</si>
  <si>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</si>
  <si>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</si>
  <si>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</si>
  <si>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</si>
  <si>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</si>
  <si>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</si>
  <si>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</si>
  <si>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</si>
  <si>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</si>
  <si>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</si>
  <si>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</si>
  <si>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</si>
  <si>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</si>
  <si>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</si>
  <si>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</si>
  <si>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</si>
  <si>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</si>
  <si>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</si>
  <si>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</si>
  <si>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</si>
  <si>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</si>
  <si>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</si>
  <si>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</si>
  <si>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</si>
  <si>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</si>
  <si>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</si>
  <si>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</si>
  <si>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</si>
  <si>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</si>
  <si>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</si>
  <si>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</si>
  <si>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</si>
  <si>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</si>
  <si>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</si>
  <si>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</si>
  <si>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</si>
  <si>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</si>
  <si>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</si>
  <si>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</si>
  <si>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</si>
  <si>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</si>
  <si>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</si>
  <si>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</si>
  <si>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</si>
  <si>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</si>
  <si>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</si>
  <si>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</si>
  <si>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</si>
  <si>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</si>
  <si>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</si>
  <si>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</si>
  <si>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</si>
  <si>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</si>
  <si>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</si>
  <si>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</si>
  <si>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</si>
  <si>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</si>
  <si>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</si>
  <si>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</si>
  <si>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</si>
  <si>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</si>
  <si>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</si>
  <si>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</si>
  <si>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</si>
  <si>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</si>
  <si>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</si>
  <si>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</si>
  <si>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</si>
  <si>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</si>
  <si>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</si>
  <si>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</si>
  <si>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</si>
  <si>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</si>
  <si>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</si>
  <si>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</si>
  <si>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</si>
  <si>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</si>
  <si>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</si>
  <si>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</si>
  <si>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</si>
  <si>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</si>
  <si>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</si>
  <si>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</si>
  <si>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</si>
  <si>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</si>
  <si>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</si>
  <si>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</si>
  <si>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</si>
  <si>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</si>
  <si>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</si>
  <si>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</si>
  <si>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</si>
  <si>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</si>
  <si>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</si>
  <si>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</si>
  <si>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</si>
  <si>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</si>
  <si>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</si>
  <si>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</si>
  <si>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</si>
  <si>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</si>
  <si>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</si>
  <si>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</si>
  <si>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</si>
  <si>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</si>
  <si>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</si>
  <si>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</si>
  <si>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</si>
  <si>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</si>
  <si>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</si>
  <si>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</si>
  <si>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</si>
  <si>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</si>
  <si>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</si>
  <si>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</si>
  <si>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</si>
  <si>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</si>
  <si>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</si>
  <si>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</si>
  <si>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</si>
  <si>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</si>
  <si>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</si>
  <si>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</si>
  <si>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</si>
  <si>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</si>
  <si>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</si>
  <si>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</si>
  <si>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</si>
  <si>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</si>
  <si>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</si>
  <si>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</si>
  <si>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</si>
  <si>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</si>
  <si>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</si>
  <si>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</si>
  <si>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</si>
  <si>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</si>
  <si>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</si>
  <si>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</si>
  <si>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</si>
  <si>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</si>
  <si>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</si>
  <si>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</si>
  <si>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</si>
  <si>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</si>
  <si>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</si>
  <si>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</si>
  <si>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</si>
  <si>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</si>
  <si>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</si>
  <si>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</si>
  <si>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</si>
  <si>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</si>
  <si>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</si>
  <si>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</si>
  <si>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</si>
  <si>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</si>
  <si>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</si>
  <si>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</si>
  <si>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</si>
  <si>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</si>
  <si>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</si>
  <si>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</si>
  <si>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</si>
  <si>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</si>
  <si>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</si>
  <si>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</si>
  <si>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</si>
  <si>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</si>
  <si>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</si>
  <si>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</si>
  <si>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</si>
  <si>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</si>
  <si>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</si>
  <si>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</si>
  <si>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</si>
  <si>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</si>
  <si>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</si>
  <si>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</si>
  <si>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</si>
  <si>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</si>
  <si>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</si>
  <si>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</si>
  <si>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</si>
  <si>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</si>
  <si>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</si>
  <si>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</si>
  <si>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</si>
  <si>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</si>
  <si>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</si>
  <si>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</si>
  <si>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</si>
  <si>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</si>
  <si>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</si>
  <si>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</si>
  <si>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</si>
  <si>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</si>
  <si>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</si>
  <si>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</si>
  <si>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</si>
  <si>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</si>
  <si>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</si>
  <si>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</si>
  <si>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</si>
  <si>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</si>
  <si>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</si>
  <si>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</si>
  <si>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</si>
  <si>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</si>
  <si>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</si>
  <si>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</si>
  <si>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</si>
  <si>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</si>
  <si>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</si>
  <si>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</si>
  <si>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</si>
  <si>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</si>
  <si>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</si>
  <si>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</si>
  <si>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</si>
  <si>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</si>
  <si>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</si>
  <si>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</si>
  <si>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</si>
  <si>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</si>
  <si>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</si>
  <si>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</si>
  <si>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</si>
  <si>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</si>
  <si>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</si>
  <si>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</si>
  <si>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</si>
  <si>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</si>
  <si>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</si>
  <si>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</si>
  <si>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</si>
  <si>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</si>
  <si>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</si>
  <si>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</si>
  <si>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</si>
  <si>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</si>
  <si>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</si>
  <si>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</si>
  <si>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</si>
  <si>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</si>
  <si>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</si>
  <si>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</si>
  <si>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</si>
  <si>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</si>
  <si>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</si>
  <si>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</si>
  <si>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</si>
  <si>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</si>
  <si>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</si>
  <si>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</si>
  <si>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</si>
  <si>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</si>
  <si>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</si>
  <si>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</si>
  <si>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</si>
  <si>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</si>
  <si>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</si>
  <si>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</si>
  <si>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</si>
  <si>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</si>
  <si>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</si>
  <si>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</si>
  <si>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</si>
  <si>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</si>
  <si>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</si>
  <si>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</si>
  <si>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</si>
  <si>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</si>
  <si>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</si>
  <si>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</si>
  <si>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</si>
  <si>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</si>
  <si>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</si>
  <si>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</si>
  <si>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</si>
  <si>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</si>
  <si>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</si>
  <si>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</si>
  <si>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</si>
  <si>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</si>
  <si>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</si>
  <si>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</si>
  <si>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</si>
  <si>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</si>
  <si>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</si>
  <si>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</si>
  <si>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</si>
  <si>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</si>
  <si>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</si>
  <si>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</si>
  <si>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</si>
  <si>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</si>
  <si>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</si>
  <si>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</si>
  <si>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</si>
  <si>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</si>
  <si>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</si>
  <si>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</si>
  <si>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</si>
  <si>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</si>
  <si>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</si>
  <si>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</si>
  <si>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</si>
  <si>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</si>
  <si>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</si>
  <si>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</si>
  <si>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</si>
  <si>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</si>
  <si>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</si>
  <si>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</si>
  <si>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</si>
  <si>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</si>
  <si>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</si>
  <si>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</si>
  <si>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</si>
  <si>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</si>
  <si>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</si>
  <si>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</si>
  <si>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</si>
  <si>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</si>
  <si>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</si>
  <si>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</si>
  <si>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</si>
  <si>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</si>
  <si>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</si>
  <si>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</si>
  <si>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</si>
  <si>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</si>
  <si>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</si>
  <si>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</si>
  <si>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</si>
  <si>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</si>
  <si>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</si>
  <si>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</si>
  <si>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</si>
  <si>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</si>
  <si>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</si>
  <si>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</si>
  <si>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</si>
  <si>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</si>
  <si>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</si>
  <si>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</si>
  <si>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</si>
  <si>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</si>
  <si>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</si>
  <si>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</si>
  <si>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</si>
  <si>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</si>
  <si>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</si>
  <si>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</si>
  <si>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</si>
  <si>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</si>
  <si>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</si>
  <si>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</si>
  <si>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</si>
  <si>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</si>
  <si>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</si>
  <si>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</si>
  <si>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</si>
  <si>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</si>
  <si>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</si>
  <si>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</si>
  <si>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</si>
  <si>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</si>
  <si>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</si>
  <si>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</si>
  <si>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</si>
  <si>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</si>
  <si>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</si>
  <si>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</si>
  <si>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</si>
  <si>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</si>
  <si>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</si>
  <si>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</si>
  <si>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</si>
  <si>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</si>
  <si>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</si>
  <si>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</si>
  <si>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</si>
  <si>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</si>
  <si>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</si>
  <si>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</si>
  <si>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</si>
  <si>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</si>
  <si>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</si>
  <si>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</si>
  <si>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</si>
  <si>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</si>
  <si>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</si>
  <si>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</si>
  <si>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</si>
  <si>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</si>
  <si>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</si>
  <si>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</si>
  <si>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</si>
  <si>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</si>
  <si>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</si>
  <si>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</si>
  <si>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</si>
  <si>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</si>
  <si>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</si>
  <si>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</si>
  <si>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</si>
  <si>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</si>
  <si>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</si>
  <si>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</si>
  <si>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</si>
  <si>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</si>
  <si>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</si>
  <si>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</si>
  <si>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</si>
  <si>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</si>
  <si>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</si>
  <si>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</si>
  <si>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</si>
  <si>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</si>
  <si>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</si>
  <si>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</si>
  <si>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</si>
  <si>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</si>
  <si>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</si>
  <si>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</si>
  <si>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</si>
  <si>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</si>
  <si>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</si>
  <si>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</si>
  <si>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</si>
  <si>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</si>
  <si>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</si>
  <si>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</si>
  <si>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</si>
  <si>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</si>
  <si>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</si>
  <si>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</si>
  <si>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</si>
  <si>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</si>
  <si>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</si>
  <si>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</si>
  <si>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</si>
  <si>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</si>
  <si>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</si>
  <si>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</si>
  <si>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</si>
  <si>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</si>
  <si>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</si>
  <si>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</si>
  <si>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</si>
  <si>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</si>
  <si>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</si>
  <si>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</si>
  <si>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</si>
  <si>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</si>
  <si>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</si>
  <si>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</si>
  <si>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</si>
  <si>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</si>
  <si>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</si>
  <si>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</si>
  <si>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</si>
  <si>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</si>
  <si>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</si>
  <si>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</si>
  <si>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</si>
  <si>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</si>
  <si>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</si>
  <si>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</si>
  <si>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</si>
  <si>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</si>
  <si>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</si>
  <si>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</si>
  <si>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</si>
  <si>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</si>
  <si>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</si>
  <si>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</si>
  <si>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</si>
  <si>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</si>
  <si>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</si>
  <si>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</si>
  <si>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</si>
  <si>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</si>
  <si>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</si>
  <si>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</si>
  <si>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</si>
  <si>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</si>
  <si>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</si>
  <si>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</si>
  <si>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</si>
  <si>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</si>
  <si>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</si>
  <si>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</si>
  <si>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</si>
  <si>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</si>
  <si>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</si>
  <si>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</si>
  <si>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</si>
  <si>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</si>
  <si>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</si>
  <si>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</si>
  <si>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</si>
  <si>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</si>
  <si>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</si>
  <si>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</si>
  <si>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</si>
  <si>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</si>
  <si>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</si>
  <si>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</si>
  <si>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</si>
  <si>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</si>
  <si>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</si>
  <si>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</si>
  <si>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</si>
  <si>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</si>
  <si>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</si>
  <si>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</si>
  <si>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</si>
  <si>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</si>
  <si>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</si>
  <si>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</si>
  <si>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</si>
  <si>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</si>
  <si>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</si>
  <si>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</si>
  <si>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</si>
  <si>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</si>
  <si>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</si>
  <si>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</si>
  <si>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</si>
  <si>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</si>
  <si>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</si>
  <si>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</si>
  <si>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</si>
  <si>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</si>
  <si>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</si>
  <si>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</si>
  <si>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</si>
  <si>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</si>
  <si>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</si>
  <si>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</si>
  <si>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</si>
  <si>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</si>
  <si>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</si>
  <si>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</si>
  <si>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</si>
  <si>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</si>
  <si>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</si>
  <si>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</si>
  <si>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</si>
  <si>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</si>
  <si>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</si>
  <si>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</si>
  <si>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</si>
  <si>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</si>
  <si>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</si>
  <si>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</si>
  <si>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</si>
  <si>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</si>
  <si>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</si>
  <si>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</si>
  <si>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</si>
  <si>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</si>
  <si>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</si>
  <si>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</si>
  <si>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</si>
  <si>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</si>
  <si>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</si>
  <si>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</si>
  <si>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</si>
  <si>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</si>
  <si>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</si>
  <si>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</si>
  <si>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</si>
  <si>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</si>
  <si>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</si>
  <si>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</si>
  <si>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</si>
  <si>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</si>
  <si>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</si>
  <si>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</si>
  <si>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</si>
  <si>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</si>
  <si>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</si>
  <si>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</si>
  <si>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</si>
  <si>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</si>
  <si>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</si>
  <si>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</si>
  <si>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</si>
  <si>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</si>
  <si>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</si>
  <si>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</si>
  <si>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</si>
  <si>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</si>
  <si>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</si>
  <si>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</si>
  <si>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</si>
  <si>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</si>
  <si>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</si>
  <si>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</si>
  <si>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</si>
  <si>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</si>
  <si>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</si>
  <si>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</si>
  <si>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</si>
  <si>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</si>
  <si>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</si>
  <si>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</si>
  <si>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</si>
  <si>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</si>
  <si>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</si>
  <si>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</si>
  <si>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</si>
  <si>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</si>
  <si>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</si>
  <si>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</si>
  <si>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</si>
  <si>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</si>
  <si>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</si>
  <si>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</si>
  <si>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</si>
  <si>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</si>
  <si>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</si>
  <si>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</si>
  <si>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</si>
  <si>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</si>
  <si>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</si>
  <si>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</si>
  <si>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</si>
  <si>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</si>
  <si>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</si>
  <si>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</si>
  <si>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</si>
  <si>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</si>
  <si>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</si>
  <si>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</si>
  <si>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</si>
  <si>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</si>
  <si>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</si>
  <si>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</si>
  <si>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</si>
  <si>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</si>
  <si>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</si>
  <si>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</si>
  <si>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</si>
  <si>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</si>
  <si>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</si>
  <si>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</si>
  <si>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</si>
  <si>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</si>
  <si>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</si>
  <si>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</si>
  <si>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</si>
  <si>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</si>
  <si>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</si>
  <si>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</si>
  <si>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</si>
  <si>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</si>
  <si>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</si>
  <si>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</si>
  <si>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</si>
  <si>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</si>
  <si>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</si>
  <si>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</si>
  <si>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</si>
  <si>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</si>
  <si>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</si>
  <si>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</si>
  <si>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</si>
  <si>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</si>
  <si>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</si>
  <si>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</si>
  <si>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</si>
  <si>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</si>
  <si>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</si>
  <si>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</si>
  <si>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</si>
  <si>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</si>
  <si>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</si>
  <si>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</si>
  <si>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</si>
  <si>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</si>
  <si>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</si>
  <si>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</si>
  <si>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</si>
  <si>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</si>
  <si>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</si>
  <si>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</si>
  <si>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</si>
  <si>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</si>
  <si>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</si>
  <si>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</si>
  <si>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</si>
  <si>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</si>
  <si>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</si>
  <si>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</si>
  <si>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</si>
  <si>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</si>
  <si>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</si>
  <si>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</si>
  <si>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</si>
  <si>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</si>
  <si>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</si>
  <si>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</si>
  <si>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</si>
  <si>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</si>
  <si>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</si>
  <si>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</si>
  <si>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</si>
  <si>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</si>
  <si>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</si>
  <si>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</si>
  <si>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</si>
  <si>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</si>
  <si>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</si>
  <si>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</si>
  <si>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</si>
  <si>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</si>
  <si>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</si>
  <si>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</si>
  <si>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</si>
  <si>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</si>
  <si>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</si>
  <si>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</si>
  <si>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</si>
  <si>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</si>
  <si>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</si>
  <si>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</si>
  <si>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</si>
  <si>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</si>
  <si>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</si>
  <si>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</si>
  <si>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</si>
  <si>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</si>
  <si>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</si>
  <si>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</si>
  <si>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</si>
  <si>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</si>
  <si>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</si>
  <si>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</si>
  <si>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</si>
  <si>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</si>
  <si>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</si>
  <si>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</si>
  <si>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</si>
  <si>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</si>
  <si>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</si>
  <si>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</si>
  <si>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</si>
  <si>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</si>
  <si>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</si>
  <si>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</si>
  <si>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</si>
  <si>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</si>
  <si>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</si>
  <si>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</si>
  <si>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</si>
  <si>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</si>
  <si>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</si>
  <si>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</si>
  <si>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</si>
  <si>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</si>
  <si>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</si>
  <si>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</si>
  <si>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</si>
  <si>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</si>
  <si>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</si>
  <si>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</si>
  <si>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</si>
  <si>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</si>
  <si>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</si>
  <si>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</si>
  <si>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</si>
  <si>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</si>
  <si>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</si>
  <si>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</si>
  <si>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</si>
  <si>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</si>
  <si>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</si>
  <si>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</si>
  <si>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</si>
  <si>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</si>
  <si>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</si>
  <si>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</si>
  <si>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</si>
  <si>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</si>
  <si>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</si>
  <si>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</si>
  <si>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</si>
  <si>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</si>
  <si>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</si>
  <si>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</si>
  <si>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</si>
  <si>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</si>
  <si>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</si>
  <si>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</si>
  <si>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</si>
  <si>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</si>
  <si>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</si>
  <si>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</si>
  <si>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</si>
  <si>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</si>
  <si>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</si>
  <si>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</si>
  <si>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</si>
  <si>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</si>
  <si>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</si>
  <si>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</si>
  <si>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</si>
  <si>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</si>
  <si>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</si>
  <si>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</si>
  <si>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</si>
  <si>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</si>
  <si>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</si>
  <si>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</si>
  <si>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</si>
  <si>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</si>
  <si>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</si>
  <si>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</si>
  <si>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</si>
  <si>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</si>
  <si>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</si>
  <si>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</si>
  <si>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</si>
  <si>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</si>
  <si>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</si>
  <si>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</si>
  <si>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</si>
  <si>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</si>
  <si>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</si>
  <si>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</si>
  <si>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</si>
  <si>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</si>
  <si>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</si>
  <si>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</si>
  <si>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</si>
  <si>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</si>
  <si>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</si>
  <si>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</si>
  <si>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</si>
  <si>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</si>
  <si>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</si>
  <si>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</si>
  <si>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</si>
  <si>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</si>
  <si>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</si>
  <si>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</si>
  <si>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</si>
  <si>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</si>
  <si>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</si>
  <si>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</si>
  <si>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</si>
  <si>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</si>
  <si>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</si>
  <si>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</si>
  <si>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</si>
  <si>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</si>
  <si>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</si>
  <si>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</si>
  <si>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</si>
  <si>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</si>
  <si>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</si>
  <si>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</si>
  <si>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</si>
  <si>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</si>
  <si>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</si>
  <si>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</si>
  <si>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</si>
  <si>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</si>
  <si>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</si>
  <si>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</si>
  <si>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</si>
  <si>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</si>
  <si>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</si>
  <si>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</si>
  <si>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</si>
  <si>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</si>
  <si>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</si>
  <si>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</si>
  <si>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</si>
  <si>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</si>
  <si>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</si>
  <si>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</si>
  <si>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</si>
  <si>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</si>
  <si>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</si>
  <si>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</si>
  <si>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</si>
  <si>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</si>
  <si>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</si>
  <si>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</si>
  <si>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</si>
  <si>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</si>
  <si>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</si>
  <si>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</si>
  <si>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</si>
  <si>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</si>
  <si>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</si>
  <si>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</si>
  <si>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</si>
  <si>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</si>
  <si>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</si>
  <si>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</si>
  <si>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</si>
  <si>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</si>
  <si>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</si>
  <si>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</si>
  <si>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</si>
  <si>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</si>
  <si>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</si>
  <si>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</si>
  <si>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</si>
  <si>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</si>
  <si>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</si>
  <si>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</si>
  <si>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</si>
  <si>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</si>
  <si>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</si>
  <si>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</si>
  <si>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</si>
  <si>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</si>
  <si>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</si>
  <si>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</si>
  <si>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</si>
  <si>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</si>
  <si>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</si>
  <si>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</si>
  <si>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</si>
  <si>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</si>
  <si>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</si>
  <si>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</si>
  <si>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</si>
  <si>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</si>
  <si>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</si>
  <si>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</si>
  <si>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</si>
  <si>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</si>
  <si>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</si>
  <si>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</si>
  <si>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</si>
  <si>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</si>
  <si>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</si>
  <si>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</si>
  <si>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</si>
  <si>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</si>
  <si>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</si>
  <si>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</si>
  <si>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</si>
  <si>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</si>
  <si>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</si>
  <si>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</si>
  <si>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</si>
  <si>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</si>
  <si>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</si>
  <si>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</si>
  <si>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</si>
  <si>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</si>
  <si>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</si>
  <si>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</si>
  <si>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</si>
  <si>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</si>
  <si>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</si>
  <si>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</si>
  <si>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</si>
  <si>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</si>
  <si>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</si>
  <si>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</si>
  <si>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</si>
  <si>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</si>
  <si>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</si>
  <si>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</si>
  <si>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</si>
  <si>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</si>
  <si>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</si>
  <si>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</si>
  <si>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</si>
  <si>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</si>
  <si>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</si>
  <si>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</si>
  <si>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</si>
  <si>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</si>
  <si>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</si>
  <si>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</si>
  <si>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</si>
  <si>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</si>
  <si>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</si>
  <si>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</si>
  <si>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</si>
  <si>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</si>
  <si>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</si>
  <si>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</si>
  <si>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</si>
  <si>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</si>
  <si>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</si>
  <si>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</si>
  <si>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</si>
  <si>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</si>
  <si>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</si>
  <si>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</si>
  <si>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</si>
  <si>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</si>
  <si>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</si>
  <si>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</si>
  <si>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</si>
  <si>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</si>
  <si>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</si>
  <si>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</si>
  <si>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</si>
  <si>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</si>
  <si>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</si>
  <si>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</si>
  <si>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</si>
  <si>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</si>
  <si>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</si>
  <si>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</si>
  <si>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</si>
  <si>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</si>
  <si>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</si>
  <si>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</si>
  <si>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</si>
  <si>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</si>
  <si>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</si>
  <si>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</si>
  <si>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</si>
  <si>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</si>
  <si>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</si>
  <si>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</si>
  <si>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</si>
  <si>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</si>
  <si>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</si>
  <si>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</si>
  <si>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</si>
  <si>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</si>
  <si>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</si>
  <si>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</si>
  <si>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</si>
  <si>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</si>
  <si>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</si>
  <si>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</si>
  <si>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</si>
  <si>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</si>
  <si>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</si>
  <si>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</si>
  <si>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</si>
  <si>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</si>
  <si>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</si>
  <si>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</si>
  <si>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</si>
  <si>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</si>
  <si>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</si>
  <si>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</si>
  <si>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</si>
  <si>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</si>
  <si>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</si>
  <si>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</si>
  <si>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</si>
  <si>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</si>
  <si>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</si>
  <si>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</si>
  <si>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</si>
  <si>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</si>
  <si>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</si>
  <si>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</si>
  <si>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</si>
  <si>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</si>
  <si>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</si>
  <si>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</si>
  <si>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</si>
  <si>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</si>
  <si>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</si>
  <si>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</si>
  <si>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</si>
  <si>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</si>
  <si>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</si>
  <si>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</si>
  <si>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</si>
  <si>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</si>
  <si>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</si>
  <si>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</si>
  <si>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</si>
  <si>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</si>
  <si>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</si>
  <si>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</si>
  <si>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</si>
  <si>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</si>
  <si>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</si>
  <si>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</si>
  <si>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</si>
  <si>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</si>
  <si>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</si>
  <si>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</si>
  <si>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</si>
  <si>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</si>
  <si>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</si>
  <si>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</si>
  <si>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</si>
  <si>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</si>
  <si>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</si>
  <si>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</si>
  <si>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</si>
  <si>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</si>
  <si>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</si>
  <si>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</si>
  <si>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</si>
  <si>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</si>
  <si>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</si>
  <si>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</si>
  <si>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</si>
  <si>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</si>
  <si>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</si>
  <si>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</si>
  <si>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</si>
  <si>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</si>
  <si>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</si>
  <si>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</si>
  <si>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</si>
  <si>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</si>
  <si>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</si>
  <si>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</si>
  <si>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</si>
  <si>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</si>
  <si>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</si>
  <si>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</si>
  <si>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</si>
  <si>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</si>
  <si>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</si>
  <si>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</si>
  <si>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</si>
  <si>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</si>
  <si>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</si>
  <si>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</si>
  <si>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</si>
  <si>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</si>
  <si>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</si>
  <si>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</si>
  <si>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</si>
  <si>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</si>
  <si>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</si>
  <si>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</si>
  <si>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</si>
  <si>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</si>
  <si>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</si>
  <si>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</si>
  <si>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</si>
  <si>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</si>
  <si>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</si>
  <si>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</si>
  <si>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</si>
  <si>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</si>
  <si>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</si>
  <si>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</si>
  <si>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</si>
  <si>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</si>
  <si>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</si>
  <si>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</si>
  <si>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</si>
  <si>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</si>
  <si>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</si>
  <si>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</si>
  <si>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</si>
  <si>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</si>
  <si>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</si>
  <si>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</si>
  <si>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</si>
  <si>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</si>
  <si>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</si>
  <si>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</si>
  <si>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</si>
  <si>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</si>
  <si>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</si>
  <si>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</si>
  <si>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</si>
  <si>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</si>
  <si>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</si>
  <si>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</si>
  <si>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</si>
  <si>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</si>
  <si>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</si>
  <si>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</si>
  <si>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</si>
  <si>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</si>
  <si>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</si>
  <si>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</si>
  <si>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</si>
  <si>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</si>
  <si>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</si>
  <si>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</si>
  <si>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</si>
  <si>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</si>
  <si>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</si>
  <si>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</si>
  <si>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</si>
  <si>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</si>
  <si>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</si>
  <si>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</si>
  <si>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</si>
  <si>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</si>
  <si>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</si>
  <si>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</si>
  <si>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</si>
  <si>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</si>
  <si>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</si>
  <si>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</si>
  <si>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</si>
  <si>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</si>
  <si>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</si>
  <si>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</si>
  <si>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</si>
  <si>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</si>
  <si>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</si>
  <si>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</si>
  <si>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</si>
  <si>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</si>
  <si>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</si>
  <si>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</si>
  <si>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</si>
  <si>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</si>
  <si>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</si>
  <si>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</si>
  <si>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</si>
  <si>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</si>
  <si>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</si>
  <si>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</si>
  <si>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</si>
  <si>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</si>
  <si>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</si>
  <si>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</si>
  <si>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</si>
  <si>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</si>
  <si>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</si>
  <si>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</si>
  <si>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</si>
  <si>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</si>
  <si>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</si>
  <si>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</si>
  <si>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</si>
  <si>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</si>
  <si>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</si>
  <si>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</si>
  <si>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</si>
  <si>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</si>
  <si>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</si>
  <si>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</si>
  <si>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</si>
  <si>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</si>
  <si>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</si>
  <si>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</si>
  <si>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</si>
  <si>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</si>
  <si>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</si>
  <si>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</si>
  <si>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</si>
  <si>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</si>
  <si>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</si>
  <si>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</si>
  <si>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</si>
  <si>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</si>
  <si>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</si>
  <si>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</si>
  <si>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</si>
  <si>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</si>
  <si>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</si>
  <si>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</si>
  <si>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</si>
  <si>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</si>
  <si>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</si>
  <si>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</si>
  <si>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</si>
  <si>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</si>
  <si>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</si>
  <si>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</si>
  <si>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</si>
  <si>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</si>
  <si>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</si>
  <si>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</si>
  <si>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</si>
  <si>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</si>
  <si>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</si>
  <si>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</si>
  <si>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</si>
  <si>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</si>
  <si>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</si>
  <si>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</si>
  <si>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</si>
  <si>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</si>
  <si>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</si>
  <si>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</si>
  <si>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</si>
  <si>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</si>
  <si>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</si>
  <si>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</si>
  <si>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</si>
  <si>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</si>
  <si>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</si>
  <si>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</si>
  <si>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</si>
  <si>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</si>
  <si>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</si>
  <si>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</si>
  <si>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</si>
  <si>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</si>
  <si>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</si>
  <si>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</si>
  <si>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</si>
  <si>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</si>
  <si>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</si>
  <si>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</si>
  <si>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</si>
  <si>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</si>
  <si>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</si>
  <si>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</si>
  <si>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</si>
  <si>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</si>
  <si>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</si>
  <si>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</si>
  <si>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</si>
  <si>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</si>
  <si>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</si>
  <si>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</si>
  <si>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</si>
  <si>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</si>
  <si>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</si>
  <si>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</si>
  <si>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</si>
  <si>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</si>
  <si>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</si>
  <si>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</si>
  <si>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</si>
  <si>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</si>
  <si>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</si>
  <si>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</si>
  <si>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</si>
  <si>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</si>
  <si>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</si>
  <si>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</si>
  <si>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</si>
  <si>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</si>
  <si>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</si>
  <si>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</si>
  <si>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</si>
  <si>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</si>
  <si>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</si>
  <si>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</si>
  <si>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</si>
  <si>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</si>
  <si>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</si>
  <si>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</si>
  <si>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</si>
  <si>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</si>
  <si>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</si>
  <si>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</si>
  <si>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</si>
  <si>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</si>
  <si>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</si>
  <si>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</si>
  <si>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</si>
  <si>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</si>
  <si>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</si>
  <si>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</si>
  <si>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</si>
  <si>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</si>
  <si>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</si>
  <si>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</si>
  <si>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</si>
  <si>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</si>
  <si>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</si>
  <si>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</si>
  <si>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</si>
  <si>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</si>
  <si>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</si>
  <si>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</si>
  <si>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</si>
  <si>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</si>
  <si>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</si>
  <si>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</si>
  <si>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</si>
  <si>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</si>
  <si>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</si>
  <si>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</si>
  <si>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</si>
  <si>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</si>
  <si>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</si>
  <si>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</si>
  <si>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</si>
  <si>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</si>
  <si>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</si>
  <si>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</si>
  <si>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</si>
  <si>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</si>
  <si>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</si>
  <si>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</si>
  <si>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</si>
  <si>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</si>
  <si>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</si>
  <si>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</si>
  <si>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</si>
  <si>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</si>
  <si>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</si>
  <si>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</si>
  <si>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</si>
  <si>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</si>
  <si>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</si>
  <si>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</si>
  <si>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</si>
  <si>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</si>
  <si>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</si>
  <si>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</si>
  <si>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</si>
  <si>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</si>
  <si>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</si>
  <si>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</si>
  <si>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</si>
  <si>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</si>
  <si>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</si>
  <si>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</si>
  <si>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</si>
  <si>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</si>
  <si>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</si>
  <si>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</si>
  <si>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</si>
  <si>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</si>
  <si>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</si>
  <si>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</si>
  <si>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</si>
  <si>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</si>
  <si>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</si>
  <si>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</si>
  <si>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</si>
  <si>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</si>
  <si>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</si>
  <si>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</si>
  <si>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</si>
  <si>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</si>
  <si>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</si>
  <si>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</si>
  <si>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</si>
  <si>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</si>
  <si>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</si>
  <si>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</si>
  <si>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</si>
  <si>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</si>
  <si>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</si>
  <si>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</si>
  <si>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</si>
  <si>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</si>
  <si>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</si>
  <si>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</si>
  <si>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</si>
  <si>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</si>
  <si>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</si>
  <si>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</si>
  <si>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</si>
  <si>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</si>
  <si>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</si>
  <si>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</si>
  <si>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</si>
  <si>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</si>
  <si>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</si>
  <si>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</si>
  <si>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</si>
  <si>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</si>
  <si>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</si>
  <si>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</si>
  <si>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</si>
  <si>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</si>
  <si>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</si>
  <si>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</si>
  <si>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</si>
  <si>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</si>
  <si>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</si>
  <si>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</si>
  <si>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</si>
  <si>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</si>
  <si>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</si>
  <si>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</si>
  <si>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</si>
  <si>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</si>
  <si>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</si>
  <si>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</si>
  <si>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</si>
  <si>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</si>
  <si>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</si>
  <si>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</si>
  <si>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</si>
  <si>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</si>
  <si>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</si>
  <si>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</si>
  <si>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</si>
  <si>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</si>
  <si>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</si>
  <si>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</si>
  <si>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</si>
  <si>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</si>
  <si>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</si>
  <si>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</si>
  <si>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</si>
  <si>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</si>
  <si>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</si>
  <si>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</si>
  <si>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</si>
  <si>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</si>
  <si>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</si>
  <si>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</si>
  <si>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</si>
  <si>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</si>
  <si>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</si>
  <si>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</si>
  <si>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</si>
  <si>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</si>
  <si>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</si>
  <si>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</si>
  <si>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</si>
  <si>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</si>
  <si>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</si>
  <si>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</si>
  <si>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</si>
  <si>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</si>
  <si>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</si>
  <si>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</si>
  <si>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</si>
  <si>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</si>
  <si>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</si>
  <si>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</si>
  <si>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</si>
  <si>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</si>
  <si>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</si>
  <si>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</si>
  <si>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</si>
  <si>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</si>
  <si>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</si>
  <si>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</si>
  <si>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</si>
  <si>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</si>
  <si>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</si>
  <si>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</si>
  <si>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</si>
  <si>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</si>
  <si>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</si>
  <si>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</si>
  <si>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</si>
  <si>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</si>
  <si>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</si>
  <si>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</si>
  <si>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</si>
  <si>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</si>
  <si>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</si>
  <si>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</si>
  <si>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</si>
  <si>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</si>
  <si>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</si>
  <si>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</si>
  <si>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</si>
  <si>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</si>
  <si>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</si>
  <si>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</si>
  <si>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</si>
  <si>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</si>
  <si>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</si>
  <si>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</si>
  <si>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</si>
  <si>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</si>
  <si>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</si>
  <si>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</si>
  <si>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</si>
  <si>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</si>
  <si>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</si>
  <si>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</si>
  <si>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</si>
  <si>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</si>
  <si>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</si>
  <si>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</si>
  <si>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</si>
  <si>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</si>
  <si>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</si>
  <si>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</si>
  <si>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</si>
  <si>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</si>
  <si>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</si>
  <si>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</si>
  <si>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</si>
  <si>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</si>
  <si>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</si>
  <si>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</si>
  <si>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</si>
  <si>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</si>
  <si>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</si>
  <si>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</si>
  <si>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</si>
  <si>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</si>
  <si>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</si>
  <si>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</si>
  <si>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</si>
  <si>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</si>
  <si>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</si>
  <si>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</si>
  <si>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</si>
  <si>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</si>
  <si>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</si>
  <si>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</si>
  <si>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</si>
  <si>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</si>
  <si>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</si>
  <si>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</si>
  <si>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</si>
  <si>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</si>
  <si>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</si>
  <si>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</si>
  <si>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</si>
  <si>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</si>
  <si>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</si>
  <si>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</si>
  <si>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</si>
  <si>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</si>
  <si>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</si>
  <si>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</si>
  <si>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</si>
  <si>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</si>
  <si>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</si>
  <si>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</si>
  <si>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</si>
  <si>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</si>
  <si>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</si>
  <si>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</si>
  <si>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</si>
  <si>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</si>
  <si>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</si>
  <si>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</si>
  <si>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</si>
  <si>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</si>
  <si>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</si>
  <si>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</si>
  <si>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</si>
  <si>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</si>
  <si>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</si>
  <si>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</si>
  <si>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</si>
  <si>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</si>
  <si>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</si>
  <si>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</si>
  <si>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</si>
  <si>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</si>
  <si>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</si>
  <si>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</si>
  <si>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</si>
  <si>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</si>
  <si>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</si>
  <si>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</si>
  <si>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</si>
  <si>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</si>
  <si>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</si>
  <si>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</si>
  <si>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</si>
  <si>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</si>
  <si>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</si>
  <si>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</si>
  <si>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</si>
  <si>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</si>
  <si>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</si>
  <si>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</si>
  <si>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</si>
  <si>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</si>
  <si>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</si>
  <si>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</si>
  <si>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</si>
  <si>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</si>
  <si>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</si>
  <si>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</si>
  <si>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</si>
  <si>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</si>
  <si>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</si>
  <si>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</si>
  <si>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</si>
  <si>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</si>
  <si>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</si>
  <si>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</si>
  <si>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</si>
  <si>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</si>
  <si>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</si>
  <si>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</si>
  <si>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</si>
  <si>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</si>
  <si>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</si>
  <si>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</si>
  <si>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</si>
  <si>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</si>
  <si>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</si>
  <si>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</si>
  <si>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</si>
  <si>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</si>
  <si>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</si>
  <si>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</si>
  <si>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</si>
  <si>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</si>
  <si>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</si>
  <si>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</si>
  <si>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</si>
  <si>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</si>
  <si>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</si>
  <si>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</si>
  <si>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</si>
  <si>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</si>
  <si>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</si>
  <si>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</si>
  <si>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</si>
  <si>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</si>
  <si>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</si>
  <si>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</si>
  <si>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</si>
  <si>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</si>
  <si>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</si>
  <si>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</si>
  <si>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</si>
  <si>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</si>
  <si>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</si>
  <si>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</si>
  <si>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</si>
  <si>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</si>
  <si>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</si>
  <si>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</si>
  <si>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</si>
  <si>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</si>
  <si>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</si>
  <si>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</si>
  <si>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</si>
  <si>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</si>
  <si>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</si>
  <si>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</si>
  <si>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</si>
  <si>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</si>
  <si>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</si>
  <si>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</si>
  <si>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</si>
  <si>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</si>
  <si>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</si>
  <si>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</si>
  <si>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</si>
  <si>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</si>
  <si>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</si>
  <si>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</si>
  <si>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</si>
  <si>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</si>
  <si>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</si>
  <si>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</si>
  <si>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</si>
  <si>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</si>
  <si>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</si>
  <si>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</si>
  <si>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</si>
  <si>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</si>
  <si>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</si>
  <si>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</si>
  <si>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</si>
  <si>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</si>
  <si>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</si>
  <si>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</si>
  <si>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</si>
  <si>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</si>
  <si>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</si>
  <si>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</si>
  <si>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</si>
  <si>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</si>
  <si>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</si>
  <si>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</si>
  <si>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</si>
  <si>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</si>
  <si>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</si>
  <si>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</si>
  <si>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</si>
  <si>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</si>
  <si>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</si>
  <si>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</si>
  <si>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</si>
  <si>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</si>
  <si>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</si>
  <si>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</si>
  <si>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</si>
  <si>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</si>
  <si>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</si>
  <si>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</si>
  <si>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</si>
  <si>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</si>
  <si>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</si>
  <si>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</si>
  <si>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</si>
  <si>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</si>
  <si>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</si>
  <si>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</si>
  <si>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</si>
  <si>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</si>
  <si>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</si>
  <si>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</si>
  <si>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</si>
  <si>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</si>
  <si>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</si>
  <si>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</si>
  <si>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</si>
  <si>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</si>
  <si>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</si>
  <si>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</si>
  <si>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</si>
  <si>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</si>
  <si>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</si>
  <si>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</si>
  <si>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</si>
  <si>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</si>
  <si>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</si>
  <si>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</si>
  <si>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</si>
  <si>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</si>
  <si>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</si>
  <si>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</si>
  <si>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</si>
  <si>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</si>
  <si>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</si>
  <si>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</si>
  <si>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</si>
  <si>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</si>
  <si>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</si>
  <si>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</si>
  <si>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</si>
  <si>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</si>
  <si>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</si>
  <si>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</si>
  <si>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</si>
  <si>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</si>
  <si>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</si>
  <si>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</si>
  <si>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</si>
  <si>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</si>
  <si>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</si>
  <si>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</si>
  <si>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</si>
  <si>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</si>
  <si>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</si>
  <si>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</si>
  <si>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</si>
  <si>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</si>
  <si>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</si>
  <si>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</si>
  <si>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</si>
  <si>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</si>
  <si>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</si>
  <si>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</si>
  <si>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</si>
  <si>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</si>
  <si>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</si>
  <si>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</si>
  <si>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</si>
  <si>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</si>
  <si>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</si>
  <si>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</si>
  <si>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</si>
  <si>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</si>
  <si>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</si>
  <si>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</si>
  <si>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</si>
  <si>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</si>
  <si>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</si>
  <si>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</si>
  <si>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</si>
  <si>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</si>
  <si>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</si>
  <si>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</si>
  <si>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</si>
  <si>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</si>
  <si>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</si>
  <si>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</si>
  <si>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</si>
  <si>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</si>
  <si>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</si>
  <si>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</si>
  <si>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</si>
  <si>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</si>
  <si>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</si>
  <si>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</si>
  <si>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</si>
  <si>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</si>
  <si>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</si>
  <si>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</si>
  <si>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</si>
  <si>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</si>
  <si>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</si>
  <si>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</si>
  <si>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</si>
  <si>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</si>
  <si>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</si>
  <si>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</si>
  <si>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</si>
  <si>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</si>
  <si>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</si>
  <si>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</si>
  <si>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</si>
  <si>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</si>
  <si>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</si>
  <si>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</si>
  <si>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</si>
  <si>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</si>
  <si>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</si>
  <si>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</si>
  <si>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</si>
  <si>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</si>
  <si>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</si>
  <si>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</si>
  <si>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</si>
  <si>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</si>
  <si>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</si>
  <si>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</si>
  <si>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</si>
  <si>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</si>
  <si>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</si>
  <si>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</si>
  <si>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</si>
  <si>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</si>
  <si>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</si>
  <si>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</si>
  <si>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</si>
  <si>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</si>
  <si>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</si>
  <si>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</si>
  <si>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</si>
  <si>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</si>
  <si>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</si>
  <si>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</si>
  <si>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</si>
  <si>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</si>
  <si>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</si>
  <si>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</si>
  <si>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</si>
  <si>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</si>
  <si>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</si>
  <si>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</si>
  <si>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</si>
  <si>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</si>
  <si>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</si>
  <si>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</si>
  <si>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</si>
  <si>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</si>
  <si>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</si>
  <si>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</si>
  <si>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</si>
  <si>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</si>
  <si>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</si>
  <si>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</si>
  <si>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</si>
  <si>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</si>
  <si>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</si>
  <si>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</si>
  <si>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</si>
  <si>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</si>
  <si>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</si>
  <si>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</si>
  <si>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</si>
  <si>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</si>
  <si>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</si>
  <si>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</si>
  <si>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</si>
  <si>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</si>
  <si>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</si>
  <si>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</si>
  <si>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</si>
  <si>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</si>
  <si>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</si>
  <si>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</si>
  <si>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</si>
  <si>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</si>
  <si>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</si>
  <si>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</si>
  <si>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</si>
  <si>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</si>
  <si>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</si>
  <si>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</si>
  <si>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</si>
  <si>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</si>
  <si>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</si>
  <si>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</si>
  <si>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</si>
  <si>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</si>
  <si>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</si>
  <si>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</si>
  <si>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</si>
  <si>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</si>
  <si>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</si>
  <si>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</si>
  <si>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</si>
  <si>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</si>
  <si>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</si>
  <si>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</si>
  <si>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</si>
  <si>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</si>
  <si>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</si>
  <si>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</si>
  <si>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</si>
  <si>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</si>
  <si>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</si>
  <si>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</si>
  <si>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</si>
  <si>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</si>
  <si>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</si>
  <si>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</si>
  <si>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</si>
  <si>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</si>
  <si>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</si>
  <si>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</si>
  <si>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</si>
  <si>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</si>
  <si>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</si>
  <si>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</si>
  <si>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</si>
  <si>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</si>
  <si>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</si>
  <si>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</si>
  <si>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</si>
  <si>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</si>
  <si>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</si>
  <si>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</si>
  <si>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</si>
  <si>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</si>
  <si>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</si>
  <si>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</si>
  <si>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</si>
  <si>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</si>
  <si>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</si>
  <si>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</si>
  <si>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</si>
  <si>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</si>
  <si>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</si>
  <si>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</si>
  <si>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</si>
  <si>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</si>
  <si>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</si>
  <si>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</si>
  <si>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</si>
  <si>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</si>
  <si>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</si>
  <si>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</si>
  <si>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</si>
  <si>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</si>
  <si>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</si>
  <si>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</si>
  <si>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</si>
  <si>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</si>
  <si>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</si>
  <si>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</si>
  <si>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</si>
  <si>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</si>
  <si>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</si>
  <si>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</si>
  <si>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</si>
  <si>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</si>
  <si>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</si>
  <si>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</si>
  <si>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</si>
  <si>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</si>
  <si>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</si>
  <si>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</si>
  <si>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</si>
  <si>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</si>
  <si>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</si>
  <si>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</si>
  <si>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</si>
  <si>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</si>
  <si>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</si>
  <si>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</si>
  <si>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</si>
  <si>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</si>
  <si>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</si>
  <si>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</si>
  <si>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</si>
  <si>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</si>
  <si>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</si>
  <si>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</si>
  <si>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</si>
  <si>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</si>
  <si>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</si>
  <si>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</si>
  <si>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</si>
  <si>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</si>
  <si>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</si>
  <si>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</si>
  <si>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</si>
  <si>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</si>
  <si>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</si>
  <si>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</si>
  <si>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</si>
  <si>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</si>
  <si>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</si>
  <si>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</si>
  <si>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</si>
  <si>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</si>
  <si>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</si>
  <si>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</si>
  <si>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</si>
  <si>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</si>
  <si>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</si>
  <si>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</si>
  <si>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</si>
  <si>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</si>
  <si>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</si>
  <si>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</si>
  <si>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</si>
  <si>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</si>
  <si>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</si>
  <si>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</si>
  <si>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</si>
  <si>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</si>
  <si>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</si>
  <si>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</si>
  <si>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</si>
  <si>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</si>
  <si>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</si>
  <si>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</si>
  <si>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</si>
  <si>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</si>
  <si>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</si>
  <si>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</si>
  <si>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</si>
  <si>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</si>
  <si>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</si>
  <si>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</si>
  <si>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</si>
  <si>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</si>
  <si>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</si>
  <si>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</si>
  <si>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</si>
  <si>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</si>
  <si>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</si>
  <si>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</si>
  <si>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</si>
  <si>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</si>
  <si>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</si>
  <si>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</si>
  <si>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</si>
  <si>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</si>
  <si>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</si>
  <si>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</si>
  <si>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</si>
  <si>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</si>
  <si>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</si>
  <si>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</si>
  <si>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</si>
  <si>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</si>
  <si>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</si>
  <si>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</si>
  <si>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</si>
  <si>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</si>
  <si>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</si>
  <si>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</si>
  <si>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</si>
  <si>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</si>
  <si>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</si>
  <si>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</si>
  <si>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</si>
  <si>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</si>
  <si>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</si>
  <si>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</si>
  <si>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</si>
  <si>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</si>
  <si>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</si>
  <si>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</si>
  <si>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</si>
  <si>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</si>
  <si>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</si>
  <si>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</si>
  <si>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</si>
  <si>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</si>
  <si>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</si>
  <si>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</si>
  <si>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</si>
  <si>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</si>
  <si>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</si>
  <si>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</si>
  <si>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</si>
  <si>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</si>
  <si>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</si>
  <si>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</si>
  <si>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</si>
  <si>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</si>
  <si>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</si>
  <si>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</si>
  <si>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</si>
  <si>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</si>
  <si>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</si>
  <si>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</si>
  <si>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</si>
  <si>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</si>
  <si>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</si>
  <si>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</si>
  <si>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</si>
  <si>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</si>
  <si>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</si>
  <si>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</si>
  <si>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</si>
  <si>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</si>
  <si>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</si>
  <si>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</si>
  <si>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</si>
  <si>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</si>
  <si>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</si>
  <si>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</si>
  <si>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</si>
  <si>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</si>
  <si>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</si>
  <si>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</si>
  <si>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</si>
  <si>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</si>
  <si>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</si>
  <si>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</si>
  <si>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</si>
  <si>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</si>
  <si>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</si>
  <si>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</si>
  <si>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</si>
  <si>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</si>
  <si>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</si>
  <si>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</si>
  <si>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</si>
  <si>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</si>
  <si>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</si>
  <si>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</si>
  <si>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</si>
  <si>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</si>
  <si>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</si>
  <si>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</si>
  <si>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</si>
  <si>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</si>
  <si>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</si>
  <si>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</si>
  <si>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</si>
  <si>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</si>
  <si>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</si>
  <si>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</si>
  <si>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</si>
  <si>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</si>
  <si>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</si>
  <si>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</si>
  <si>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</si>
  <si>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</si>
  <si>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</si>
  <si>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</si>
  <si>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</si>
  <si>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</si>
  <si>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</si>
  <si>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</si>
  <si>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</si>
  <si>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</si>
  <si>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</si>
  <si>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</si>
  <si>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</si>
  <si>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</si>
  <si>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</si>
  <si>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</si>
  <si>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</si>
  <si>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</si>
  <si>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</si>
  <si>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</si>
  <si>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</si>
  <si>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</si>
  <si>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</si>
  <si>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</si>
  <si>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</si>
  <si>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</si>
  <si>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</si>
  <si>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</si>
  <si>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</si>
  <si>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</si>
  <si>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</si>
  <si>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</si>
  <si>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</si>
  <si>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</si>
  <si>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</si>
  <si>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</si>
  <si>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</si>
  <si>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</si>
  <si>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</si>
  <si>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</si>
  <si>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</si>
  <si>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</si>
  <si>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</si>
  <si>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</si>
  <si>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</si>
  <si>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</si>
  <si>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</si>
  <si>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</si>
  <si>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</si>
  <si>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</si>
  <si>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</si>
  <si>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</si>
  <si>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</si>
  <si>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</si>
  <si>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</si>
  <si>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</si>
  <si>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</si>
  <si>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</si>
  <si>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</si>
  <si>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</si>
  <si>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</si>
  <si>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</si>
  <si>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</si>
  <si>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</si>
  <si>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</si>
  <si>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</si>
  <si>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</si>
  <si>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</si>
  <si>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</si>
  <si>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</si>
  <si>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</si>
  <si>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</si>
  <si>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</si>
  <si>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</si>
  <si>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</si>
  <si>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</si>
  <si>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</si>
  <si>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</si>
  <si>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</si>
  <si>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</si>
  <si>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</si>
  <si>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</si>
  <si>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</si>
  <si>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</si>
  <si>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</si>
  <si>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</si>
  <si>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</si>
  <si>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</si>
  <si>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</si>
  <si>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</si>
  <si>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</si>
  <si>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</si>
  <si>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</si>
  <si>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</si>
  <si>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</si>
  <si>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</si>
  <si>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</si>
  <si>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</si>
  <si>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</si>
  <si>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</si>
  <si>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</si>
  <si>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</si>
  <si>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</si>
  <si>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</si>
  <si>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</si>
  <si>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</si>
  <si>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</si>
  <si>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</si>
  <si>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</si>
  <si>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</si>
  <si>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</si>
  <si>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</si>
  <si>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</si>
  <si>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</si>
  <si>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</si>
  <si>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</si>
  <si>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</si>
  <si>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</si>
  <si>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</si>
  <si>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</si>
  <si>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</si>
  <si>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</si>
  <si>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</si>
  <si>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</si>
  <si>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</si>
  <si>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</si>
  <si>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</si>
  <si>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</si>
  <si>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</si>
  <si>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</si>
  <si>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</si>
  <si>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</si>
  <si>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</si>
  <si>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</si>
  <si>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</si>
  <si>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</si>
  <si>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</si>
  <si>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</si>
  <si>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</si>
  <si>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</si>
  <si>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</si>
  <si>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</si>
  <si>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</si>
  <si>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</si>
  <si>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</si>
  <si>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</si>
  <si>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</si>
  <si>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</si>
  <si>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</si>
  <si>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</si>
  <si>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</si>
  <si>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</si>
  <si>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</si>
  <si>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</si>
  <si>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</si>
  <si>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</si>
  <si>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</si>
  <si>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</si>
  <si>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</si>
  <si>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</si>
  <si>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</si>
  <si>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</si>
  <si>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</si>
  <si>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</si>
  <si>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</si>
  <si>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</si>
  <si>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</si>
  <si>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</si>
  <si>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</si>
  <si>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</si>
  <si>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</si>
  <si>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</si>
  <si>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</si>
  <si>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</si>
  <si>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</si>
  <si>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</si>
  <si>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</si>
  <si>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</si>
  <si>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</si>
  <si>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</si>
  <si>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</si>
  <si>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</si>
  <si>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</si>
  <si>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</si>
  <si>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</si>
  <si>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</si>
  <si>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</si>
  <si>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</si>
  <si>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</si>
  <si>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</si>
  <si>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</si>
  <si>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</si>
  <si>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</si>
  <si>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</si>
  <si>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</si>
  <si>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</si>
  <si>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</si>
  <si>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</si>
  <si>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</si>
  <si>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</si>
  <si>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</si>
  <si>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</si>
  <si>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</si>
  <si>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</si>
  <si>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</si>
  <si>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</si>
  <si>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</si>
  <si>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</si>
  <si>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</si>
  <si>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</si>
  <si>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</si>
  <si>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</si>
  <si>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</si>
  <si>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</si>
  <si>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</si>
  <si>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</si>
  <si>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</si>
  <si>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</si>
  <si>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</si>
  <si>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</si>
  <si>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</si>
  <si>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</si>
  <si>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</si>
  <si>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</si>
  <si>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</si>
  <si>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</si>
  <si>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</si>
  <si>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</si>
  <si>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</si>
  <si>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</si>
  <si>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</si>
  <si>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</si>
  <si>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</si>
  <si>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</si>
  <si>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</si>
  <si>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</si>
  <si>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</si>
  <si>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</si>
  <si>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</si>
  <si>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</si>
  <si>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</si>
  <si>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</si>
  <si>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</si>
  <si>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</si>
  <si>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</si>
  <si>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</si>
  <si>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</si>
  <si>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</si>
  <si>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</si>
  <si>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</si>
  <si>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</si>
  <si>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</si>
  <si>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</si>
  <si>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</si>
  <si>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</si>
  <si>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</si>
  <si>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</si>
  <si>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</si>
  <si>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</si>
  <si>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</si>
  <si>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</si>
  <si>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</si>
  <si>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</si>
  <si>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</si>
  <si>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</si>
  <si>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</si>
  <si>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</si>
  <si>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</si>
  <si>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</si>
  <si>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</si>
  <si>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</si>
  <si>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</si>
  <si>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</si>
  <si>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</si>
  <si>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</si>
  <si>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</si>
  <si>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</si>
  <si>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</si>
  <si>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</si>
  <si>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</si>
  <si>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</si>
  <si>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</si>
  <si>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</si>
  <si>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</si>
  <si>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</si>
  <si>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</si>
  <si>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</si>
  <si>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</si>
  <si>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</si>
  <si>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</si>
  <si>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</si>
  <si>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</si>
  <si>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</si>
  <si>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</si>
  <si>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</si>
  <si>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</si>
  <si>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</si>
  <si>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</si>
  <si>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</si>
  <si>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</si>
  <si>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</si>
  <si>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</si>
  <si>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</si>
  <si>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</si>
  <si>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</si>
  <si>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</si>
  <si>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</si>
  <si>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</si>
  <si>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</si>
  <si>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</si>
  <si>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</si>
  <si>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</si>
  <si>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</si>
  <si>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</si>
  <si>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</si>
  <si>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</si>
  <si>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</si>
  <si>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</si>
  <si>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</si>
  <si>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</si>
  <si>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</si>
  <si>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</si>
  <si>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</si>
  <si>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</si>
  <si>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</si>
  <si>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</si>
  <si>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</si>
  <si>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</si>
  <si>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</si>
  <si>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</si>
  <si>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</si>
  <si>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</si>
  <si>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</si>
  <si>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</si>
  <si>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</si>
  <si>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</si>
  <si>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</si>
  <si>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</si>
  <si>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</si>
  <si>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</si>
  <si>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</si>
  <si>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</si>
  <si>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</si>
  <si>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</si>
  <si>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</si>
  <si>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</si>
  <si>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</si>
  <si>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</si>
  <si>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</si>
  <si>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</si>
  <si>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</si>
  <si>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</si>
  <si>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</si>
  <si>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</si>
  <si>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</si>
  <si>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</si>
  <si>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</si>
  <si>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</si>
  <si>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</si>
  <si>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</si>
  <si>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</si>
  <si>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</si>
  <si>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</si>
  <si>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</si>
  <si>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</si>
  <si>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</si>
  <si>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</si>
  <si>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</si>
  <si>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</si>
  <si>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</si>
  <si>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</si>
  <si>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</si>
  <si>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</si>
  <si>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</si>
  <si>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</si>
  <si>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</si>
  <si>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</si>
  <si>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</si>
  <si>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</si>
  <si>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</si>
  <si>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</si>
  <si>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</si>
  <si>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</si>
  <si>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</si>
  <si>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</si>
  <si>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</si>
  <si>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</si>
  <si>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</si>
  <si>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</si>
  <si>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</si>
  <si>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</si>
  <si>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</si>
  <si>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</si>
  <si>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</si>
  <si>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</si>
  <si>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</si>
  <si>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</si>
  <si>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</si>
  <si>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</si>
  <si>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</si>
  <si>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</si>
  <si>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</si>
  <si>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</si>
  <si>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</si>
  <si>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</si>
  <si>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</si>
  <si>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</si>
  <si>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</si>
  <si>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</si>
  <si>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</si>
  <si>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</si>
  <si>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</si>
  <si>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</si>
  <si>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</si>
  <si>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</si>
  <si>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</si>
  <si>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</si>
  <si>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</si>
  <si>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</si>
  <si>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</si>
  <si>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</si>
  <si>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</si>
  <si>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</si>
  <si>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</si>
  <si>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</si>
  <si>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</si>
  <si>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</si>
  <si>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</si>
  <si>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</si>
  <si>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</si>
  <si>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</si>
  <si>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</si>
  <si>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</si>
  <si>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</si>
  <si>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</si>
  <si>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</si>
  <si>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</si>
  <si>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</si>
  <si>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</si>
  <si>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</si>
  <si>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</si>
  <si>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</si>
  <si>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</si>
  <si>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</si>
  <si>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</si>
  <si>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</si>
  <si>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</si>
  <si>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</si>
  <si>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</si>
  <si>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</si>
  <si>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</si>
  <si>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</si>
  <si>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</si>
  <si>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</si>
  <si>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</si>
  <si>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</si>
  <si>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</si>
  <si>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</si>
  <si>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</si>
  <si>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</si>
  <si>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</si>
  <si>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</si>
  <si>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</si>
  <si>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</si>
  <si>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</si>
  <si>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</si>
  <si>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</si>
  <si>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</si>
  <si>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</si>
  <si>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</si>
  <si>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</si>
  <si>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</si>
  <si>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</si>
  <si>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</si>
  <si>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</si>
  <si>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</si>
  <si>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</si>
  <si>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</si>
  <si>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</si>
  <si>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</si>
  <si>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</si>
  <si>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</si>
  <si>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</si>
  <si>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</si>
  <si>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</si>
  <si>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</si>
  <si>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</si>
  <si>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</si>
  <si>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</si>
  <si>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</si>
  <si>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</si>
  <si>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</si>
  <si>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</si>
  <si>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</si>
  <si>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</si>
  <si>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</si>
  <si>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</si>
  <si>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</si>
  <si>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</si>
  <si>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</si>
  <si>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</si>
  <si>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</si>
  <si>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</si>
  <si>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</si>
  <si>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</si>
  <si>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</si>
  <si>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</si>
  <si>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</si>
  <si>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</si>
  <si>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</si>
  <si>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</si>
  <si>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</si>
  <si>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</si>
  <si>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</si>
  <si>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</si>
  <si>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</si>
  <si>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</si>
  <si>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</si>
  <si>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</si>
  <si>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</si>
  <si>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</si>
  <si>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</si>
  <si>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</si>
  <si>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</si>
  <si>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</si>
  <si>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</si>
  <si>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</si>
  <si>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</si>
  <si>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</si>
  <si>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</si>
  <si>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</si>
  <si>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</si>
  <si>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</si>
  <si>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</si>
  <si>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</si>
  <si>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</si>
  <si>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</si>
  <si>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</si>
  <si>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</si>
  <si>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</si>
  <si>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</si>
  <si>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</si>
  <si>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</si>
  <si>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</si>
  <si>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</si>
  <si>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</si>
  <si>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</si>
  <si>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</si>
  <si>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</si>
  <si>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</si>
  <si>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</si>
  <si>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</si>
  <si>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</si>
  <si>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</si>
  <si>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</si>
  <si>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</si>
  <si>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</si>
  <si>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</si>
  <si>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</si>
  <si>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</si>
  <si>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</si>
  <si>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</si>
  <si>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</si>
  <si>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</si>
  <si>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</si>
  <si>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</si>
  <si>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</si>
  <si>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</si>
  <si>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</si>
  <si>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</si>
  <si>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</si>
  <si>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</si>
  <si>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</si>
  <si>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</si>
  <si>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</si>
  <si>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</si>
  <si>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</si>
  <si>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</si>
  <si>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</si>
  <si>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</si>
  <si>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</si>
  <si>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</si>
  <si>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</si>
  <si>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</si>
  <si>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</si>
  <si>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</si>
  <si>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</si>
  <si>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</si>
  <si>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</si>
  <si>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</si>
  <si>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</si>
  <si>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</si>
  <si>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</si>
  <si>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</si>
  <si>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</si>
  <si>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</si>
  <si>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</si>
  <si>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</si>
  <si>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</si>
  <si>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</si>
  <si>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</si>
  <si>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</si>
  <si>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</si>
  <si>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</si>
  <si>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</si>
  <si>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</si>
  <si>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</si>
  <si>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</si>
  <si>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</si>
  <si>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</si>
  <si>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</si>
  <si>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</si>
  <si>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</si>
  <si>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</si>
  <si>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</si>
  <si>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</si>
  <si>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</si>
  <si>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</si>
  <si>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</si>
  <si>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</si>
  <si>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</si>
  <si>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</si>
  <si>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</si>
  <si>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</si>
  <si>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</si>
  <si>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</si>
  <si>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</si>
  <si>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</si>
  <si>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</si>
  <si>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</si>
  <si>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</si>
  <si>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</si>
  <si>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</si>
  <si>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</si>
  <si>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</si>
  <si>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</si>
  <si>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</si>
  <si>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</si>
  <si>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</si>
  <si>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</si>
  <si>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</si>
  <si>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</si>
  <si>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</si>
  <si>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</si>
  <si>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</si>
  <si>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</si>
  <si>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</si>
  <si>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</si>
  <si>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</si>
  <si>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</si>
  <si>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</si>
  <si>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</si>
  <si>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</si>
  <si>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</si>
  <si>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</si>
  <si>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</si>
  <si>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</si>
  <si>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</si>
  <si>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</si>
  <si>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</si>
  <si>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</si>
  <si>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</si>
  <si>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</si>
  <si>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</si>
  <si>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</si>
  <si>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</si>
  <si>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</si>
  <si>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</si>
  <si>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</si>
  <si>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</si>
  <si>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</si>
  <si>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</si>
  <si>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</si>
  <si>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</si>
  <si>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</si>
  <si>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</si>
  <si>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</si>
  <si>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</si>
  <si>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</si>
  <si>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</si>
  <si>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</si>
  <si>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</si>
  <si>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</si>
  <si>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</si>
  <si>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</si>
  <si>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</si>
  <si>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</si>
  <si>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</si>
  <si>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</si>
  <si>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</si>
  <si>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</si>
  <si>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</si>
  <si>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</si>
  <si>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</si>
  <si>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</si>
  <si>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</si>
  <si>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</si>
  <si>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</si>
  <si>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</si>
  <si>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</si>
  <si>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</si>
  <si>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</si>
  <si>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</si>
  <si>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</si>
  <si>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</si>
  <si>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</si>
  <si>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</si>
  <si>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</si>
  <si>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</si>
  <si>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</si>
  <si>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</si>
  <si>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</si>
  <si>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</si>
  <si>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</si>
  <si>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</si>
  <si>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</si>
  <si>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</si>
  <si>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</si>
  <si>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</si>
  <si>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</si>
  <si>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</si>
  <si>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</si>
  <si>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</si>
  <si>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</si>
  <si>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</si>
  <si>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</si>
  <si>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</si>
  <si>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</si>
  <si>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</si>
  <si>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</si>
  <si>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</si>
  <si>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</si>
  <si>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</si>
  <si>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</si>
  <si>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</si>
  <si>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</si>
  <si>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</si>
  <si>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</si>
  <si>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</si>
  <si>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</si>
  <si>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</si>
  <si>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</si>
  <si>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</si>
  <si>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</si>
  <si>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</si>
  <si>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</si>
  <si>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</si>
  <si>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</si>
  <si>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</si>
  <si>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</si>
  <si>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</si>
  <si>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</si>
  <si>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</si>
  <si>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</si>
  <si>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</si>
  <si>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</si>
  <si>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</si>
  <si>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</si>
  <si>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</si>
  <si>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</si>
  <si>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</si>
  <si>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</si>
  <si>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</si>
  <si>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</si>
  <si>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</si>
  <si>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</si>
  <si>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</si>
  <si>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</si>
  <si>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</si>
  <si>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</si>
  <si>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</si>
  <si>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</si>
  <si>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</si>
  <si>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</si>
  <si>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</si>
  <si>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</si>
  <si>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</si>
  <si>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</si>
  <si>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</si>
  <si>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</si>
  <si>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</si>
  <si>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</si>
  <si>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</si>
  <si>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</si>
  <si>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</si>
  <si>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</si>
  <si>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</si>
  <si>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</si>
  <si>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</si>
  <si>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</si>
  <si>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</si>
  <si>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</si>
  <si>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</si>
  <si>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</si>
  <si>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</si>
  <si>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</si>
  <si>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</si>
  <si>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</si>
  <si>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</si>
  <si>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</si>
  <si>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</si>
  <si>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</si>
  <si>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</si>
  <si>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</si>
  <si>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</si>
  <si>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</si>
  <si>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</si>
  <si>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</si>
  <si>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</si>
  <si>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</si>
  <si>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</si>
  <si>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</si>
  <si>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</si>
  <si>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</si>
  <si>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</si>
  <si>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</si>
  <si>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</si>
  <si>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</si>
  <si>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</si>
  <si>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</si>
  <si>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</si>
  <si>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</si>
  <si>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</si>
  <si>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</si>
  <si>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</si>
  <si>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</si>
  <si>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</si>
  <si>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</si>
  <si>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</si>
  <si>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</si>
  <si>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</si>
  <si>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</si>
  <si>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</si>
  <si>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</si>
  <si>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</si>
  <si>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</si>
  <si>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</si>
  <si>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</si>
  <si>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</si>
  <si>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</si>
  <si>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</si>
  <si>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</si>
  <si>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</si>
  <si>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</si>
  <si>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</si>
  <si>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</si>
  <si>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</si>
  <si>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</si>
  <si>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</si>
  <si>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</si>
  <si>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</si>
  <si>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</si>
  <si>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</si>
  <si>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</si>
  <si>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</si>
  <si>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</si>
  <si>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</si>
  <si>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</si>
  <si>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</si>
  <si>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</si>
  <si>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</si>
  <si>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</si>
  <si>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</si>
  <si>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</si>
  <si>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</si>
  <si>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</si>
  <si>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</si>
  <si>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</si>
  <si>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</si>
  <si>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</si>
  <si>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</si>
  <si>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</si>
  <si>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</si>
  <si>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</si>
  <si>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</si>
  <si>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</si>
  <si>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</si>
  <si>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</si>
  <si>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</si>
  <si>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</si>
  <si>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</si>
  <si>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</si>
  <si>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</si>
  <si>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</si>
  <si>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</si>
  <si>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</si>
  <si>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</si>
  <si>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</si>
  <si>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</si>
  <si>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</si>
  <si>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</si>
  <si>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</si>
  <si>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</si>
  <si>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</si>
  <si>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</si>
  <si>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</si>
  <si>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</si>
  <si>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</si>
  <si>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</si>
  <si>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</si>
  <si>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</si>
  <si>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</si>
  <si>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</si>
  <si>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</si>
  <si>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</si>
  <si>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</si>
  <si>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</si>
  <si>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</si>
  <si>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</si>
  <si>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</si>
  <si>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</si>
  <si>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</si>
  <si>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</si>
  <si>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</si>
  <si>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</si>
  <si>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</si>
  <si>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</si>
  <si>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</si>
  <si>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</si>
  <si>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</si>
  <si>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</si>
  <si>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</si>
  <si>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</si>
  <si>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</si>
  <si>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</si>
  <si>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</si>
  <si>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</si>
  <si>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</si>
  <si>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</si>
  <si>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</si>
  <si>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</si>
  <si>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</si>
  <si>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</si>
  <si>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</si>
  <si>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</si>
  <si>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</si>
  <si>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</si>
  <si>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</si>
  <si>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</si>
  <si>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</si>
  <si>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</si>
  <si>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</si>
  <si>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</si>
  <si>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</si>
  <si>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</si>
  <si>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</si>
  <si>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</si>
  <si>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</si>
  <si>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</si>
  <si>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</si>
  <si>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</si>
  <si>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</si>
  <si>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</si>
  <si>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</si>
  <si>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</si>
  <si>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</si>
  <si>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</si>
  <si>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</si>
  <si>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</si>
  <si>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</si>
  <si>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</si>
  <si>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</si>
  <si>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</si>
  <si>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</si>
  <si>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</si>
  <si>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</si>
  <si>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</si>
  <si>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</si>
  <si>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</si>
  <si>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</si>
  <si>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</si>
  <si>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</si>
  <si>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</si>
  <si>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</si>
  <si>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</si>
  <si>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</si>
  <si>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</si>
  <si>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</si>
  <si>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</si>
  <si>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</si>
  <si>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</si>
  <si>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</si>
  <si>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</si>
  <si>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</si>
  <si>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</si>
  <si>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</si>
  <si>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</si>
  <si>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</si>
  <si>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</si>
  <si>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</si>
  <si>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</si>
  <si>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</si>
  <si>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</si>
  <si>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</si>
  <si>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</si>
  <si>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</si>
  <si>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</si>
  <si>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</si>
  <si>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</si>
  <si>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</si>
  <si>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</si>
  <si>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</si>
  <si>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</si>
  <si>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</si>
  <si>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</si>
  <si>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</si>
  <si>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</si>
  <si>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</si>
  <si>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</si>
  <si>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</si>
  <si>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</si>
  <si>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</si>
  <si>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</si>
  <si>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</si>
  <si>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</si>
  <si>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</si>
  <si>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</si>
  <si>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</si>
  <si>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</si>
  <si>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</si>
  <si>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</si>
  <si>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</si>
  <si>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</si>
  <si>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</si>
  <si>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</si>
  <si>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</si>
  <si>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</si>
  <si>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</si>
  <si>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</si>
  <si>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</si>
  <si>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</si>
  <si>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</si>
  <si>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</si>
  <si>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</si>
  <si>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</si>
  <si>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</si>
  <si>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</si>
  <si>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</si>
  <si>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</si>
  <si>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</si>
  <si>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</si>
  <si>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</si>
  <si>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</si>
  <si>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</si>
  <si>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</si>
  <si>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</si>
  <si>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</si>
  <si>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</si>
  <si>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</si>
  <si>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</si>
  <si>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</si>
  <si>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</si>
  <si>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</si>
  <si>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</si>
  <si>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</si>
  <si>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</si>
  <si>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</si>
  <si>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</si>
  <si>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</si>
  <si>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</si>
  <si>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</si>
  <si>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</si>
  <si>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</si>
  <si>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</si>
  <si>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</si>
  <si>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</si>
  <si>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</si>
  <si>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</si>
  <si>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</si>
  <si>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</si>
  <si>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</si>
  <si>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</si>
  <si>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</si>
  <si>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</si>
  <si>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</si>
  <si>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</si>
  <si>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</si>
  <si>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</si>
  <si>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</si>
  <si>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</si>
  <si>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</si>
  <si>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</si>
  <si>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</si>
  <si>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</si>
  <si>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</si>
  <si>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</si>
  <si>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</si>
  <si>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</si>
  <si>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</si>
  <si>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</si>
  <si>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</si>
  <si>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</si>
  <si>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</si>
  <si>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</si>
  <si>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</si>
  <si>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</si>
  <si>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</si>
  <si>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</si>
  <si>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</si>
  <si>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</si>
  <si>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</si>
  <si>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</si>
  <si>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</si>
  <si>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</si>
  <si>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</si>
  <si>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</si>
  <si>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</si>
  <si>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</si>
  <si>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</si>
  <si>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</si>
  <si>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</si>
  <si>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</si>
  <si>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</si>
  <si>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</si>
  <si>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</si>
  <si>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</si>
  <si>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</si>
  <si>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</si>
  <si>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</si>
  <si>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</si>
  <si>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</si>
  <si>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</si>
  <si>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</si>
  <si>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</si>
  <si>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</si>
  <si>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</si>
  <si>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</si>
  <si>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</si>
  <si>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</si>
  <si>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</si>
  <si>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</si>
  <si>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</si>
  <si>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</si>
  <si>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</si>
  <si>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</si>
  <si>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</si>
  <si>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</si>
  <si>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</si>
  <si>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</si>
  <si>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</si>
  <si>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</si>
  <si>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</si>
  <si>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</si>
  <si>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</si>
  <si>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</si>
  <si>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</si>
  <si>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</si>
  <si>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</si>
  <si>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</si>
  <si>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</si>
  <si>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</si>
  <si>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</si>
  <si>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</si>
  <si>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</si>
  <si>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</si>
  <si>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</si>
  <si>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</si>
  <si>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</si>
  <si>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</si>
  <si>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</si>
  <si>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</si>
  <si>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</si>
  <si>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</si>
  <si>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</si>
  <si>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</si>
  <si>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</si>
  <si>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</si>
  <si>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</si>
  <si>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</si>
  <si>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</si>
  <si>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</si>
  <si>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</si>
  <si>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</si>
  <si>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</si>
  <si>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</si>
  <si>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</si>
  <si>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</si>
  <si>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</si>
  <si>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</si>
  <si>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</si>
  <si>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</si>
  <si>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</si>
  <si>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</si>
  <si>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</si>
  <si>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</si>
  <si>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</si>
  <si>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</si>
  <si>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</si>
  <si>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</si>
  <si>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</si>
  <si>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</si>
  <si>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</si>
  <si>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</si>
  <si>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</si>
  <si>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</si>
  <si>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</si>
  <si>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</si>
  <si>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</si>
  <si>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</si>
  <si>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</si>
  <si>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</si>
  <si>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</si>
  <si>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</si>
  <si>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</si>
  <si>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</si>
  <si>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</si>
  <si>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</si>
  <si>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</si>
  <si>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</si>
  <si>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</si>
  <si>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</si>
  <si>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</si>
  <si>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</si>
  <si>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</si>
  <si>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</si>
  <si>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</si>
  <si>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</si>
  <si>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</si>
  <si>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</si>
  <si>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</si>
  <si>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</si>
  <si>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</si>
  <si>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</si>
  <si>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</si>
  <si>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</si>
  <si>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</si>
  <si>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</si>
  <si>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</si>
  <si>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</si>
  <si>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</si>
  <si>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</si>
  <si>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</si>
  <si>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</si>
  <si>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</si>
  <si>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</si>
  <si>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</si>
  <si>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</si>
  <si>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</si>
  <si>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</si>
  <si>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</si>
  <si>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</si>
  <si>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</si>
  <si>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</si>
  <si>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</si>
  <si>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</si>
  <si>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</si>
  <si>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</si>
  <si>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</si>
  <si>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</si>
  <si>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</si>
  <si>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</si>
  <si>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</si>
  <si>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</si>
  <si>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</si>
  <si>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</si>
  <si>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</si>
  <si>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</si>
  <si>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</si>
  <si>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</si>
  <si>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</si>
  <si>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</si>
  <si>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</si>
  <si>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</si>
  <si>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</si>
  <si>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</si>
  <si>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</si>
  <si>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</si>
  <si>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</si>
  <si>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</si>
  <si>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</si>
  <si>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</si>
  <si>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</si>
  <si>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</si>
  <si>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</si>
  <si>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</si>
  <si>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</si>
  <si>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</si>
  <si>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</si>
  <si>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</si>
  <si>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</si>
  <si>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</si>
  <si>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</si>
  <si>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</si>
  <si>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</si>
  <si>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</si>
  <si>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</si>
  <si>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</si>
  <si>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</si>
  <si>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</si>
  <si>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</si>
  <si>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</si>
  <si>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</si>
  <si>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</si>
  <si>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</si>
  <si>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</si>
  <si>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</si>
  <si>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</si>
  <si>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</si>
  <si>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</si>
  <si>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</si>
  <si>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</si>
  <si>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</si>
  <si>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</si>
  <si>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</si>
  <si>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</si>
  <si>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</si>
  <si>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</si>
  <si>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</si>
  <si>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</si>
  <si>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</si>
  <si>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</si>
  <si>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</si>
  <si>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</si>
  <si>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</si>
  <si>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</si>
  <si>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</si>
  <si>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</si>
  <si>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</si>
  <si>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</si>
  <si>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</si>
  <si>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</si>
  <si>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</si>
  <si>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</si>
  <si>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</si>
  <si>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</si>
  <si>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</si>
  <si>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</si>
  <si>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</si>
  <si>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</si>
  <si>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</si>
  <si>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</si>
  <si>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</si>
  <si>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</si>
  <si>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</si>
  <si>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</si>
  <si>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</si>
  <si>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</si>
  <si>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</si>
  <si>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</si>
  <si>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</si>
  <si>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</si>
  <si>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</si>
  <si>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</si>
  <si>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</si>
  <si>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</si>
  <si>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</si>
  <si>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</si>
  <si>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</si>
  <si>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</si>
  <si>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</si>
  <si>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</si>
  <si>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</si>
  <si>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</si>
  <si>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</si>
  <si>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</si>
  <si>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</si>
  <si>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</si>
  <si>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</si>
  <si>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</si>
  <si>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</si>
  <si>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</si>
  <si>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</si>
  <si>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</si>
  <si>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</si>
  <si>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</si>
  <si>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</si>
  <si>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</si>
  <si>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</si>
  <si>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</si>
  <si>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</si>
  <si>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</si>
  <si>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</si>
  <si>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</si>
  <si>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</si>
  <si>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</si>
  <si>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</si>
  <si>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</si>
  <si>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</si>
  <si>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</si>
  <si>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</si>
  <si>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</si>
  <si>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</si>
  <si>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</si>
  <si>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</si>
  <si>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</si>
  <si>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</si>
  <si>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</si>
  <si>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</si>
  <si>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</si>
  <si>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</si>
  <si>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</si>
  <si>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</si>
  <si>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</si>
  <si>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</si>
  <si>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</si>
  <si>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</si>
  <si>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</si>
  <si>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</si>
  <si>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</si>
  <si>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</si>
  <si>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</si>
  <si>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</si>
  <si>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</si>
  <si>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</si>
  <si>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</si>
  <si>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</si>
  <si>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</si>
  <si>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</si>
  <si>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</si>
  <si>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</si>
  <si>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</si>
  <si>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</si>
  <si>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</si>
  <si>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</si>
  <si>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</si>
  <si>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</si>
  <si>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</si>
  <si>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</si>
  <si>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</si>
  <si>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</si>
  <si>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</si>
  <si>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</si>
  <si>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</si>
  <si>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</si>
  <si>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</si>
  <si>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</si>
  <si>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</si>
  <si>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</si>
  <si>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</si>
  <si>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</si>
  <si>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</si>
  <si>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</si>
  <si>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</si>
  <si>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</si>
  <si>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</si>
  <si>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</si>
  <si>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</si>
  <si>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</si>
  <si>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</si>
  <si>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</si>
  <si>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</si>
  <si>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</si>
  <si>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</si>
  <si>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</si>
  <si>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</si>
  <si>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</si>
  <si>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</si>
  <si>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</si>
  <si>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</si>
  <si>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</si>
  <si>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</si>
  <si>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</si>
  <si>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</si>
  <si>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</si>
  <si>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</si>
  <si>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</si>
  <si>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</si>
  <si>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</si>
  <si>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</si>
  <si>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</si>
  <si>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</si>
  <si>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</si>
  <si>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</si>
  <si>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</si>
  <si>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</si>
  <si>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</si>
  <si>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</si>
  <si>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</si>
  <si>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</si>
  <si>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</si>
  <si>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</si>
  <si>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</si>
  <si>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</si>
  <si>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</si>
  <si>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</si>
  <si>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</si>
  <si>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</si>
  <si>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</si>
  <si>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</si>
  <si>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</si>
  <si>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</si>
  <si>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</si>
  <si>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</si>
  <si>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</si>
  <si>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</si>
  <si>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</si>
  <si>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</si>
  <si>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</si>
  <si>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</si>
  <si>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</si>
  <si>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</si>
  <si>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</si>
  <si>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</si>
  <si>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</si>
  <si>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</si>
  <si>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</si>
  <si>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</si>
  <si>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</si>
  <si>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</si>
  <si>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</si>
  <si>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</si>
  <si>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</si>
  <si>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</si>
  <si>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</si>
  <si>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</si>
  <si>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</si>
  <si>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</si>
  <si>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</si>
  <si>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</si>
  <si>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</si>
  <si>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</si>
  <si>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</si>
  <si>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</si>
  <si>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</si>
  <si>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</si>
  <si>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</si>
  <si>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</si>
  <si>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</si>
  <si>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</si>
  <si>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</si>
  <si>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</si>
  <si>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</si>
  <si>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</si>
  <si>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</si>
  <si>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</si>
  <si>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</si>
  <si>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</si>
  <si>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</si>
  <si>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</si>
  <si>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</si>
  <si>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</si>
  <si>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</si>
  <si>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</si>
  <si>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</si>
  <si>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</si>
  <si>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</si>
  <si>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</si>
  <si>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</si>
  <si>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</si>
  <si>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</si>
  <si>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</si>
  <si>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</si>
  <si>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</si>
  <si>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</si>
  <si>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</si>
  <si>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</si>
  <si>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</si>
  <si>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</si>
  <si>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</si>
  <si>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</si>
  <si>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</si>
  <si>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</si>
  <si>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</si>
  <si>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</si>
  <si>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</si>
  <si>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</si>
  <si>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</si>
  <si>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</si>
  <si>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</si>
  <si>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</si>
  <si>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</si>
  <si>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</si>
  <si>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</si>
  <si>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</si>
  <si>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</si>
  <si>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</si>
  <si>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</si>
  <si>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</si>
  <si>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</si>
  <si>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</si>
  <si>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</si>
  <si>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</si>
  <si>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</si>
  <si>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</si>
  <si>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</si>
  <si>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</si>
  <si>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</si>
  <si>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</si>
  <si>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</si>
  <si>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</si>
  <si>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</si>
  <si>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</si>
  <si>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</si>
  <si>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</si>
  <si>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</si>
  <si>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</si>
  <si>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</si>
  <si>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</si>
  <si>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</si>
  <si>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</si>
  <si>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</si>
  <si>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</si>
  <si>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</si>
  <si>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</si>
  <si>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</si>
  <si>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</si>
  <si>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</si>
  <si>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</si>
  <si>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</si>
  <si>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</si>
  <si>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</si>
  <si>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</si>
  <si>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</si>
  <si>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</si>
  <si>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</si>
  <si>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</si>
  <si>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</si>
  <si>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</si>
  <si>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</si>
  <si>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</si>
  <si>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</si>
  <si>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</si>
  <si>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</si>
  <si>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</si>
  <si>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</si>
  <si>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</si>
  <si>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</si>
  <si>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</si>
  <si>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</si>
  <si>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</si>
  <si>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</si>
  <si>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</si>
  <si>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</si>
  <si>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</si>
  <si>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</si>
  <si>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</si>
  <si>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</si>
  <si>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</si>
  <si>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</si>
  <si>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</si>
  <si>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</si>
  <si>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</si>
  <si>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</si>
  <si>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</si>
  <si>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</si>
  <si>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</si>
  <si>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</si>
  <si>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</si>
  <si>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</si>
  <si>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</si>
  <si>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</si>
  <si>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</si>
  <si>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</si>
  <si>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</si>
  <si>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</si>
  <si>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</si>
  <si>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</si>
  <si>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</si>
  <si>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</si>
  <si>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</si>
  <si>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</si>
  <si>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</si>
  <si>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</si>
  <si>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</si>
  <si>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</si>
  <si>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</si>
  <si>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</si>
  <si>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</si>
  <si>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</si>
  <si>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</si>
  <si>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</si>
  <si>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</si>
  <si>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</si>
  <si>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</si>
  <si>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</si>
  <si>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</si>
  <si>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</si>
  <si>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</si>
  <si>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</si>
  <si>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</si>
  <si>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</si>
  <si>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</si>
  <si>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</si>
  <si>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</si>
  <si>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</si>
  <si>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</si>
  <si>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</si>
  <si>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</si>
  <si>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</si>
  <si>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</si>
  <si>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</si>
  <si>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</si>
  <si>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</si>
  <si>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</si>
  <si>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</si>
  <si>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</si>
  <si>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</si>
  <si>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</si>
  <si>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</si>
  <si>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</si>
  <si>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</si>
  <si>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</si>
  <si>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</si>
  <si>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</si>
  <si>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</si>
  <si>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</si>
  <si>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</si>
  <si>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</si>
  <si>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</si>
  <si>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</si>
  <si>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</si>
  <si>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</si>
  <si>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</si>
  <si>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</si>
  <si>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</si>
  <si>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</si>
  <si>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</si>
  <si>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</si>
  <si>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</si>
  <si>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</si>
  <si>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</si>
  <si>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</si>
  <si>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</si>
  <si>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</si>
  <si>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</si>
  <si>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</si>
  <si>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</si>
  <si>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</si>
  <si>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</si>
  <si>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</si>
  <si>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</si>
  <si>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</si>
  <si>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</si>
  <si>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</si>
  <si>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</si>
  <si>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</si>
  <si>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</si>
  <si>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</si>
  <si>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</si>
  <si>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</si>
  <si>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</si>
  <si>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</si>
  <si>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</si>
  <si>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</si>
  <si>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</si>
  <si>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</si>
  <si>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</si>
  <si>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</si>
  <si>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</si>
  <si>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</si>
  <si>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</si>
  <si>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</si>
  <si>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</si>
  <si>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</si>
  <si>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</si>
  <si>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</si>
  <si>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</si>
  <si>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</si>
  <si>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</si>
  <si>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</si>
  <si>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</si>
  <si>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</si>
  <si>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</si>
  <si>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</si>
  <si>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</si>
  <si>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</si>
  <si>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</si>
  <si>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</si>
  <si>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</si>
  <si>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</si>
  <si>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</si>
  <si>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</si>
  <si>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</si>
  <si>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</si>
  <si>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</si>
  <si>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</si>
  <si>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</si>
  <si>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</si>
  <si>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</si>
  <si>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</si>
  <si>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</si>
  <si>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</si>
  <si>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</si>
  <si>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</si>
  <si>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</si>
  <si>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</si>
  <si>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</si>
  <si>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</si>
  <si>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</si>
  <si>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</si>
  <si>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</si>
  <si>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</si>
  <si>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</si>
  <si>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</si>
  <si>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</si>
  <si>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</si>
  <si>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</si>
  <si>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</si>
  <si>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</si>
  <si>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</si>
  <si>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</si>
  <si>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</si>
  <si>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</si>
  <si>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</si>
  <si>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</si>
  <si>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</si>
  <si>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</si>
  <si>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</si>
  <si>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</si>
  <si>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</si>
  <si>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</si>
  <si>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</si>
  <si>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</si>
  <si>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</si>
  <si>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</si>
  <si>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</si>
  <si>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</si>
  <si>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</si>
  <si>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</si>
  <si>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</si>
  <si>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</si>
  <si>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</si>
  <si>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</si>
  <si>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</si>
  <si>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</si>
  <si>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</si>
  <si>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</si>
  <si>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</si>
  <si>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</si>
  <si>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</si>
  <si>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</si>
  <si>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</si>
  <si>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</si>
  <si>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</si>
  <si>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</si>
  <si>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</si>
  <si>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</si>
  <si>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</si>
  <si>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</si>
  <si>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</si>
  <si>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</si>
  <si>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</si>
  <si>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</si>
  <si>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</si>
  <si>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</si>
  <si>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</si>
  <si>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</si>
  <si>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</si>
  <si>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</si>
  <si>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</si>
  <si>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</si>
  <si>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</si>
  <si>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</si>
  <si>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</si>
  <si>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</si>
  <si>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</si>
  <si>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</si>
  <si>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</si>
  <si>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</si>
  <si>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</si>
  <si>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</si>
  <si>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</si>
  <si>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</si>
  <si>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</si>
  <si>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</si>
  <si>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</si>
  <si>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</si>
  <si>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</si>
  <si>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</si>
  <si>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</si>
  <si>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</si>
  <si>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</si>
  <si>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</si>
  <si>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</si>
  <si>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</si>
  <si>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</si>
  <si>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</si>
  <si>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</si>
  <si>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</si>
  <si>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</si>
  <si>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</si>
  <si>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</si>
  <si>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</si>
  <si>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</si>
  <si>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</si>
  <si>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</si>
  <si>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</si>
  <si>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</si>
  <si>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</si>
  <si>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</si>
  <si>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</si>
  <si>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</si>
  <si>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</si>
  <si>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</si>
  <si>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</si>
  <si>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</si>
  <si>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</si>
  <si>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</si>
  <si>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</si>
  <si>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</si>
  <si>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</si>
  <si>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</si>
  <si>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</si>
  <si>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</si>
  <si>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</si>
  <si>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</si>
  <si>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</si>
  <si>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</si>
  <si>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</si>
  <si>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</si>
  <si>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</si>
  <si>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</si>
  <si>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</si>
  <si>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</si>
  <si>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</si>
  <si>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</si>
  <si>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</si>
  <si>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</si>
  <si>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</si>
  <si>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</si>
  <si>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</si>
  <si>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</si>
  <si>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</si>
  <si>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</si>
  <si>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</si>
  <si>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</si>
  <si>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</si>
  <si>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</si>
  <si>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</si>
  <si>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</si>
  <si>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</si>
  <si>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</si>
  <si>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</si>
  <si>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</si>
  <si>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</si>
  <si>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</si>
  <si>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</si>
  <si>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</si>
  <si>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</si>
  <si>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</si>
  <si>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</si>
  <si>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</si>
  <si>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</si>
  <si>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</si>
  <si>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</si>
  <si>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</si>
  <si>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</si>
  <si>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</si>
  <si>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</si>
  <si>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</si>
  <si>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</si>
  <si>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</si>
  <si>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</si>
  <si>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</si>
  <si>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</si>
  <si>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</si>
  <si>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</si>
  <si>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</si>
  <si>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</si>
  <si>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</si>
  <si>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</si>
  <si>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</si>
  <si>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</si>
  <si>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</si>
  <si>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</si>
  <si>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</si>
  <si>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</si>
  <si>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</si>
  <si>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</si>
  <si>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</si>
  <si>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</si>
  <si>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</si>
  <si>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</si>
  <si>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</si>
  <si>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</si>
  <si>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</si>
  <si>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</si>
  <si>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</si>
  <si>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</si>
  <si>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</si>
  <si>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</si>
  <si>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</si>
  <si>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</si>
  <si>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</si>
  <si>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</si>
  <si>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</si>
  <si>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</si>
  <si>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</si>
  <si>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</si>
  <si>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</si>
  <si>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</si>
  <si>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</si>
  <si>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</si>
  <si>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</si>
  <si>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</si>
  <si>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</si>
  <si>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</si>
  <si>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</si>
  <si>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</si>
  <si>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</si>
  <si>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</si>
  <si>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</si>
  <si>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</si>
  <si>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</si>
  <si>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</si>
  <si>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</si>
  <si>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</si>
  <si>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</si>
  <si>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</si>
  <si>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</si>
  <si>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</si>
  <si>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</si>
  <si>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</si>
  <si>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</si>
  <si>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</si>
  <si>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</si>
  <si>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</si>
  <si>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</si>
  <si>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</si>
  <si>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</si>
  <si>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</si>
  <si>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</si>
  <si>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</si>
  <si>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</si>
  <si>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</si>
  <si>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</si>
  <si>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</si>
  <si>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</si>
  <si>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</si>
  <si>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</si>
  <si>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</si>
  <si>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</si>
  <si>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</si>
  <si>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</si>
  <si>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</si>
  <si>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</si>
  <si>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</si>
  <si>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</si>
  <si>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</si>
  <si>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</si>
  <si>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</si>
  <si>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</si>
  <si>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</si>
  <si>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</si>
  <si>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</si>
  <si>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</si>
  <si>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</si>
  <si>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</si>
  <si>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</si>
  <si>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</si>
  <si>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</si>
  <si>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</si>
  <si>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</si>
  <si>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</si>
  <si>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</si>
  <si>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</si>
  <si>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</si>
  <si>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</si>
  <si>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</si>
  <si>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</si>
  <si>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</si>
  <si>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</si>
  <si>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</si>
  <si>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</si>
  <si>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</si>
  <si>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</si>
  <si>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</si>
  <si>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</si>
  <si>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</si>
  <si>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</si>
  <si>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</si>
  <si>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</si>
  <si>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</si>
  <si>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</si>
  <si>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</si>
  <si>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</si>
  <si>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</si>
  <si>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</si>
  <si>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</si>
  <si>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</si>
  <si>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</si>
  <si>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</si>
  <si>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</si>
  <si>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</si>
  <si>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</si>
  <si>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</si>
  <si>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</si>
  <si>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</si>
  <si>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</si>
  <si>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</si>
  <si>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</si>
  <si>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</si>
  <si>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</si>
  <si>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</si>
  <si>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</si>
  <si>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</si>
  <si>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</si>
  <si>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</si>
  <si>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</si>
  <si>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</si>
  <si>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</si>
  <si>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</si>
  <si>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</si>
  <si>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</si>
  <si>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</si>
  <si>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</si>
  <si>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</si>
  <si>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</si>
  <si>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</si>
  <si>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</si>
  <si>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</si>
  <si>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</si>
  <si>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</si>
  <si>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</si>
  <si>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</si>
  <si>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</si>
  <si>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</si>
  <si>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</si>
  <si>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</si>
  <si>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</si>
  <si>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</si>
  <si>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</si>
  <si>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</si>
  <si>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</si>
  <si>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</si>
  <si>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</si>
  <si>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</si>
  <si>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</si>
  <si>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</si>
  <si>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</si>
  <si>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</si>
  <si>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</si>
  <si>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</si>
  <si>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</si>
  <si>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</si>
  <si>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</si>
  <si>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</si>
  <si>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</si>
  <si>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</si>
  <si>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</si>
  <si>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</si>
  <si>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</si>
  <si>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</si>
  <si>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</si>
  <si>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</si>
  <si>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</si>
  <si>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</si>
  <si>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</si>
  <si>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</si>
  <si>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</si>
  <si>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</si>
  <si>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</si>
  <si>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</si>
  <si>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</si>
  <si>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</si>
  <si>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</si>
  <si>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</si>
  <si>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</si>
  <si>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</si>
  <si>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</si>
  <si>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</si>
  <si>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</si>
  <si>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</si>
  <si>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</si>
  <si>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</si>
  <si>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</si>
  <si>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</si>
  <si>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</si>
  <si>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</si>
  <si>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</si>
  <si>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</si>
  <si>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</si>
  <si>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</si>
  <si>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</si>
  <si>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</si>
  <si>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</si>
  <si>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</si>
  <si>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</si>
  <si>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</si>
  <si>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</si>
  <si>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</si>
  <si>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</si>
  <si>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</si>
  <si>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</si>
  <si>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</si>
  <si>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</si>
  <si>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</si>
  <si>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</si>
  <si>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</si>
  <si>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</si>
  <si>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</si>
  <si>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</si>
  <si>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</si>
  <si>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</si>
  <si>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</si>
  <si>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</si>
  <si>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</si>
  <si>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</si>
  <si>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</si>
  <si>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</si>
  <si>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</si>
  <si>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</si>
  <si>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</si>
  <si>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</si>
  <si>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</si>
  <si>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</si>
  <si>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</si>
  <si>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</si>
  <si>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</si>
  <si>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</si>
  <si>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</si>
  <si>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</si>
  <si>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</si>
  <si>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</si>
  <si>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</si>
  <si>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</si>
  <si>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</si>
  <si>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</si>
  <si>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</si>
  <si>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</si>
  <si>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</si>
  <si>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</si>
  <si>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</si>
  <si>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</si>
  <si>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</si>
  <si>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</si>
  <si>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</si>
  <si>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</si>
  <si>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</si>
  <si>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</si>
  <si>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</si>
  <si>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</si>
  <si>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</si>
  <si>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</si>
  <si>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</si>
  <si>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</si>
  <si>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</si>
  <si>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</si>
  <si>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</si>
  <si>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</si>
  <si>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</si>
  <si>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</si>
  <si>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</si>
  <si>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</si>
  <si>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</si>
  <si>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</si>
  <si>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</si>
  <si>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</si>
  <si>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</si>
  <si>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</si>
  <si>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</si>
  <si>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</si>
  <si>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</si>
  <si>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</si>
  <si>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</si>
  <si>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</si>
  <si>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</si>
  <si>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</si>
  <si>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</si>
  <si>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</si>
  <si>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</si>
  <si>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</si>
  <si>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</si>
  <si>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</si>
  <si>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</si>
  <si>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</si>
  <si>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</si>
  <si>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</si>
  <si>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</si>
  <si>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</si>
  <si>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</si>
  <si>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</si>
  <si>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</si>
  <si>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</si>
  <si>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</si>
  <si>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</si>
  <si>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</si>
  <si>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</si>
  <si>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</si>
  <si>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</si>
  <si>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</si>
  <si>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</si>
  <si>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</si>
  <si>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</si>
  <si>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</si>
  <si>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</si>
  <si>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</si>
  <si>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</si>
  <si>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</si>
  <si>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</si>
  <si>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</si>
  <si>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</si>
  <si>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</si>
  <si>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</si>
  <si>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</si>
  <si>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</si>
  <si>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</si>
  <si>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</si>
  <si>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</si>
  <si>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</si>
  <si>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</si>
  <si>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</si>
  <si>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</si>
  <si>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</si>
  <si>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</si>
  <si>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</si>
  <si>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</si>
  <si>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</si>
  <si>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</si>
  <si>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</si>
  <si>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</si>
  <si>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</si>
  <si>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</si>
  <si>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</si>
  <si>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</si>
  <si>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</si>
  <si>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</si>
  <si>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</si>
  <si>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</si>
  <si>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</si>
  <si>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</si>
  <si>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</si>
  <si>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</si>
  <si>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</si>
  <si>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</si>
  <si>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</si>
  <si>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</si>
  <si>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</si>
  <si>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</si>
  <si>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</si>
  <si>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</si>
  <si>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</si>
  <si>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</si>
  <si>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</si>
  <si>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</si>
  <si>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</si>
  <si>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</si>
  <si>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</si>
  <si>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</si>
  <si>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</si>
  <si>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</si>
  <si>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</si>
  <si>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</si>
  <si>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</si>
  <si>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</si>
  <si>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</si>
  <si>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</si>
  <si>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</si>
  <si>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</si>
  <si>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</si>
  <si>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</si>
  <si>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</si>
  <si>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</si>
  <si>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</si>
  <si>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</si>
  <si>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</si>
  <si>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</si>
  <si>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</si>
  <si>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</si>
  <si>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</si>
  <si>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</si>
  <si>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</si>
  <si>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</si>
  <si>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</si>
  <si>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</si>
  <si>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</si>
  <si>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</si>
  <si>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</si>
  <si>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</si>
  <si>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</si>
  <si>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</si>
  <si>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</si>
  <si>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</si>
  <si>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</si>
  <si>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</si>
  <si>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</si>
  <si>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</si>
  <si>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</si>
  <si>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</si>
  <si>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</si>
  <si>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</si>
  <si>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</si>
  <si>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</si>
  <si>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</si>
  <si>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</si>
  <si>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</si>
  <si>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</si>
  <si>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</si>
  <si>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</si>
  <si>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</si>
  <si>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</si>
  <si>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</si>
  <si>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</si>
  <si>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</si>
  <si>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</si>
  <si>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</si>
  <si>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</si>
  <si>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</si>
  <si>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</si>
  <si>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</si>
  <si>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</si>
  <si>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</si>
  <si>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</si>
  <si>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</si>
  <si>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</si>
  <si>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</si>
  <si>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</si>
  <si>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</si>
  <si>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</si>
  <si>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</si>
  <si>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</si>
  <si>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</si>
  <si>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</si>
  <si>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</si>
  <si>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</si>
  <si>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</si>
  <si>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</si>
  <si>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</si>
  <si>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</si>
  <si>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</si>
  <si>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</si>
  <si>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</si>
  <si>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</si>
  <si>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</si>
  <si>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</si>
  <si>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</si>
  <si>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</si>
  <si>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</si>
  <si>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</si>
  <si>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</si>
  <si>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</si>
  <si>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</si>
  <si>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</si>
  <si>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</si>
  <si>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</si>
  <si>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</si>
  <si>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</si>
  <si>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</si>
  <si>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</si>
  <si>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</si>
  <si>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</si>
  <si>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</si>
  <si>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</si>
  <si>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</si>
  <si>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</si>
  <si>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</si>
  <si>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</si>
  <si>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</si>
  <si>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</si>
  <si>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</si>
  <si>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</si>
  <si>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</si>
  <si>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</si>
  <si>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</si>
  <si>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</si>
  <si>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</si>
  <si>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</si>
  <si>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</si>
  <si>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</si>
  <si>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</si>
  <si>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</si>
  <si>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</si>
  <si>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</si>
  <si>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</si>
  <si>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</si>
  <si>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</si>
  <si>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</si>
  <si>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</si>
  <si>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</si>
  <si>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</si>
  <si>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</si>
  <si>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</si>
  <si>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</si>
  <si>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</si>
  <si>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</si>
  <si>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</si>
  <si>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</si>
  <si>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</si>
  <si>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</si>
  <si>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</si>
  <si>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</si>
  <si>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</si>
  <si>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</si>
  <si>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</si>
  <si>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</si>
  <si>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</si>
  <si>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</si>
  <si>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</si>
  <si>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</si>
  <si>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</si>
  <si>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</si>
  <si>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</si>
  <si>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</si>
  <si>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</si>
  <si>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</si>
  <si>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</si>
  <si>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</si>
  <si>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</si>
  <si>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</si>
  <si>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</si>
  <si>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</si>
  <si>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</si>
  <si>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</si>
  <si>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</si>
  <si>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</si>
  <si>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</si>
  <si>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</si>
  <si>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</si>
  <si>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</si>
  <si>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</si>
  <si>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</si>
  <si>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</si>
  <si>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</si>
  <si>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</si>
  <si>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</si>
  <si>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</si>
  <si>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</si>
  <si>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</si>
  <si>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</si>
  <si>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</si>
  <si>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</si>
  <si>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</si>
  <si>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</si>
  <si>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</si>
  <si>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</si>
  <si>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</si>
  <si>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</si>
  <si>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</si>
  <si>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</si>
  <si>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</si>
  <si>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</si>
  <si>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</si>
  <si>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</si>
  <si>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</si>
  <si>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</si>
  <si>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</si>
  <si>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</si>
  <si>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</si>
  <si>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</si>
  <si>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</si>
  <si>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</si>
  <si>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</si>
  <si>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</si>
  <si>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</si>
  <si>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</si>
  <si>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</si>
  <si>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</si>
  <si>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</si>
  <si>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</si>
  <si>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</si>
  <si>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</si>
  <si>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</si>
  <si>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</si>
  <si>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</si>
  <si>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</si>
  <si>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</si>
  <si>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</si>
  <si>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</si>
  <si>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</si>
  <si>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</si>
  <si>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</si>
  <si>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</si>
  <si>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</si>
  <si>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</si>
  <si>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</si>
  <si>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</si>
  <si>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</si>
  <si>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</si>
  <si>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</si>
  <si>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</si>
  <si>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</si>
  <si>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</si>
  <si>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</si>
  <si>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</si>
  <si>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</si>
  <si>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</si>
  <si>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</si>
  <si>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</si>
  <si>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</si>
  <si>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</si>
  <si>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</si>
  <si>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</si>
  <si>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</si>
  <si>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</si>
  <si>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</si>
  <si>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</si>
  <si>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</si>
  <si>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</si>
  <si>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</si>
  <si>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</si>
  <si>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</si>
  <si>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</si>
  <si>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</si>
  <si>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</si>
  <si>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</si>
  <si>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</si>
  <si>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</si>
  <si>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</si>
  <si>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</si>
  <si>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</si>
  <si>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</si>
  <si>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</si>
  <si>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</si>
  <si>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</si>
  <si>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</si>
  <si>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</si>
  <si>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</si>
  <si>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</si>
  <si>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</si>
  <si>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</si>
  <si>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</si>
  <si>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</si>
  <si>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</si>
  <si>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</si>
  <si>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</si>
  <si>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</si>
  <si>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</si>
  <si>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</si>
  <si>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</si>
  <si>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</si>
  <si>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</si>
  <si>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</si>
  <si>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</si>
  <si>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</si>
  <si>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</si>
  <si>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</si>
  <si>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</si>
  <si>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</si>
  <si>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</si>
  <si>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</si>
  <si>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</si>
  <si>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</si>
  <si>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</si>
  <si>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</si>
  <si>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</si>
  <si>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</si>
  <si>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</si>
  <si>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</si>
  <si>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</si>
  <si>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</si>
  <si>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</si>
  <si>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</si>
  <si>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</si>
  <si>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</si>
  <si>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</si>
  <si>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</si>
  <si>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</si>
  <si>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</si>
  <si>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</si>
  <si>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</si>
  <si>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</si>
  <si>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</si>
  <si>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</si>
  <si>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</si>
  <si>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</si>
  <si>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</si>
  <si>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</si>
  <si>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</si>
  <si>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</si>
  <si>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</si>
  <si>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</si>
  <si>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</si>
  <si>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</si>
  <si>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</si>
  <si>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</si>
  <si>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</si>
  <si>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</si>
  <si>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</si>
  <si>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</si>
  <si>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</si>
  <si>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</si>
  <si>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</si>
  <si>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</si>
  <si>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</si>
  <si>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</si>
  <si>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</si>
  <si>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</si>
  <si>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</si>
  <si>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</si>
  <si>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</si>
  <si>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</si>
  <si>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</si>
  <si>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</si>
  <si>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</si>
  <si>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</si>
  <si>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</si>
  <si>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</si>
  <si>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</si>
  <si>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</si>
  <si>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</si>
  <si>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</si>
  <si>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</si>
  <si>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</si>
  <si>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</si>
  <si>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</si>
  <si>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</si>
  <si>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</si>
  <si>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</si>
  <si>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</si>
  <si>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</si>
  <si>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</si>
  <si>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</si>
  <si>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</si>
  <si>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</si>
  <si>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</si>
  <si>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</si>
  <si>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</si>
  <si>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</si>
  <si>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</si>
  <si>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</si>
  <si>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</si>
  <si>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</si>
  <si>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</si>
  <si>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</si>
  <si>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</si>
  <si>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</si>
  <si>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</si>
  <si>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</si>
  <si>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</si>
  <si>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</si>
  <si>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</si>
  <si>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</si>
  <si>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</si>
  <si>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</si>
  <si>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</si>
  <si>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</si>
  <si>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</si>
  <si>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</si>
  <si>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</si>
  <si>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</si>
  <si>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</si>
  <si>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</si>
  <si>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</si>
  <si>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</si>
  <si>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</si>
  <si>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</si>
  <si>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</si>
  <si>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</si>
  <si>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</si>
  <si>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</si>
  <si>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</si>
  <si>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</si>
  <si>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</si>
  <si>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</si>
  <si>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</si>
  <si>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</si>
  <si>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</si>
  <si>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</si>
  <si>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</si>
  <si>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</si>
  <si>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</si>
  <si>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</si>
  <si>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</si>
  <si>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</si>
  <si>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</si>
  <si>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</si>
  <si>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</si>
  <si>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</si>
  <si>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</si>
  <si>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</si>
  <si>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</si>
  <si>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</si>
  <si>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</si>
  <si>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</si>
  <si>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</si>
  <si>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</si>
  <si>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</si>
  <si>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</si>
  <si>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</si>
  <si>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</si>
  <si>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</si>
  <si>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</si>
  <si>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</si>
  <si>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</si>
  <si>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</si>
  <si>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</si>
  <si>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</si>
  <si>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</si>
  <si>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</si>
  <si>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</si>
  <si>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</si>
  <si>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</si>
  <si>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</si>
  <si>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</si>
  <si>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</si>
  <si>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</si>
  <si>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</si>
  <si>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</si>
  <si>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</si>
  <si>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</si>
  <si>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</si>
  <si>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</si>
  <si>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</si>
  <si>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</si>
  <si>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</si>
  <si>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</si>
  <si>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</si>
  <si>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</si>
  <si>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</si>
  <si>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</si>
  <si>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</si>
  <si>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</si>
  <si>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</si>
  <si>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</si>
  <si>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</si>
  <si>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</si>
  <si>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</si>
  <si>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</si>
  <si>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</si>
  <si>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</si>
  <si>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</si>
  <si>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</si>
  <si>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</si>
  <si>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</si>
  <si>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</si>
  <si>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</si>
  <si>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</si>
  <si>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</si>
  <si>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</si>
  <si>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</si>
  <si>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</si>
  <si>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</si>
  <si>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</si>
  <si>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</si>
  <si>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</si>
  <si>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</si>
  <si>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</si>
  <si>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</si>
  <si>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</si>
  <si>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</si>
  <si>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</si>
  <si>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</si>
  <si>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</si>
  <si>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</si>
  <si>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</si>
  <si>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</si>
  <si>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</si>
  <si>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</si>
  <si>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</si>
  <si>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</si>
  <si>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</si>
  <si>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</si>
  <si>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</si>
  <si>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</si>
  <si>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</si>
  <si>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</si>
  <si>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</si>
  <si>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</si>
  <si>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</si>
  <si>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</si>
  <si>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</si>
  <si>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</si>
  <si>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</si>
  <si>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</si>
  <si>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</si>
  <si>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</si>
  <si>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</si>
  <si>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</si>
  <si>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</si>
  <si>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</si>
  <si>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</si>
  <si>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</si>
  <si>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</si>
  <si>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</si>
  <si>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</si>
  <si>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</si>
  <si>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</si>
  <si>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</si>
  <si>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</si>
  <si>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</si>
  <si>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</si>
  <si>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</si>
  <si>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</si>
  <si>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</si>
  <si>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</si>
  <si>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</si>
  <si>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</si>
  <si>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</si>
  <si>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</si>
  <si>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</si>
  <si>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</si>
  <si>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</si>
  <si>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</si>
  <si>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</si>
  <si>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</si>
  <si>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</si>
  <si>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</si>
  <si>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</si>
  <si>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</si>
  <si>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</si>
  <si>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</si>
  <si>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</si>
  <si>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</si>
  <si>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</si>
  <si>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</si>
  <si>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</si>
  <si>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</si>
  <si>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</si>
  <si>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</si>
  <si>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</si>
  <si>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</si>
  <si>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</si>
  <si>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</si>
  <si>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</si>
  <si>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</si>
  <si>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</si>
  <si>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</si>
  <si>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</si>
  <si>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</si>
  <si>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</si>
  <si>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</si>
  <si>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</si>
  <si>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</si>
  <si>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</si>
  <si>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</si>
  <si>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</si>
  <si>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</si>
  <si>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</si>
  <si>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</si>
  <si>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</si>
  <si>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</si>
  <si>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</si>
  <si>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</si>
  <si>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</si>
  <si>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</si>
  <si>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</si>
  <si>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</si>
  <si>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</si>
  <si>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</si>
  <si>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</si>
  <si>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</si>
  <si>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</si>
  <si>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</si>
  <si>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</si>
  <si>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</si>
  <si>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</si>
  <si>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</si>
  <si>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</si>
  <si>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</si>
  <si>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</si>
  <si>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</si>
  <si>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</si>
  <si>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</si>
  <si>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</si>
  <si>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</si>
  <si>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</si>
  <si>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</si>
  <si>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</si>
  <si>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</si>
  <si>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</si>
  <si>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</si>
  <si>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</si>
  <si>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</si>
  <si>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</si>
  <si>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</si>
  <si>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</si>
  <si>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</si>
  <si>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</si>
  <si>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</si>
  <si>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</si>
  <si>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</si>
  <si>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</si>
  <si>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</si>
  <si>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</si>
  <si>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</si>
  <si>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</si>
  <si>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</si>
  <si>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</si>
  <si>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</si>
  <si>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</si>
  <si>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</si>
  <si>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</si>
  <si>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</si>
  <si>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</si>
  <si>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</si>
  <si>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</si>
  <si>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</si>
  <si>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</si>
  <si>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</si>
  <si>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</si>
  <si>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</si>
  <si>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</si>
  <si>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</si>
  <si>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</si>
  <si>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</si>
  <si>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</si>
  <si>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</si>
  <si>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</si>
  <si>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</si>
  <si>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</si>
  <si>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</si>
  <si>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</si>
  <si>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</si>
  <si>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</si>
  <si>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</si>
  <si>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</si>
  <si>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</si>
  <si>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</si>
  <si>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</si>
  <si>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</si>
  <si>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</si>
  <si>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</si>
  <si>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</si>
  <si>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</si>
  <si>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</si>
  <si>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</si>
  <si>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</si>
  <si>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</si>
  <si>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</si>
  <si>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</si>
  <si>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</si>
  <si>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</si>
  <si>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</si>
  <si>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</si>
  <si>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</si>
  <si>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</si>
  <si>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</si>
  <si>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</si>
  <si>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</si>
  <si>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</si>
  <si>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</si>
  <si>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</si>
  <si>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</si>
  <si>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</si>
  <si>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</si>
  <si>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</si>
  <si>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</si>
  <si>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</si>
  <si>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</si>
  <si>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</si>
  <si>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</si>
  <si>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</si>
  <si>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</si>
  <si>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</si>
  <si>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</si>
  <si>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</si>
  <si>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</si>
  <si>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</si>
  <si>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</si>
  <si>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</si>
  <si>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</si>
  <si>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</si>
  <si>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</si>
  <si>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</si>
  <si>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</si>
  <si>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</si>
  <si>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</si>
  <si>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</si>
  <si>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</si>
  <si>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</si>
  <si>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</si>
  <si>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</si>
  <si>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</si>
  <si>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</si>
  <si>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</si>
  <si>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</si>
  <si>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</si>
  <si>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</si>
  <si>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</si>
  <si>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</si>
  <si>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</si>
  <si>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</si>
  <si>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</si>
  <si>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</si>
  <si>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</si>
  <si>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</si>
  <si>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</si>
  <si>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</si>
  <si>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</si>
  <si>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</si>
  <si>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</si>
  <si>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</si>
  <si>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</si>
  <si>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</si>
  <si>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</si>
  <si>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</si>
  <si>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</si>
  <si>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</si>
  <si>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</si>
  <si>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</si>
  <si>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</si>
  <si>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</si>
  <si>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</si>
  <si>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</si>
  <si>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</si>
  <si>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</si>
  <si>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</si>
  <si>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</si>
  <si>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</si>
  <si>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</si>
  <si>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</si>
  <si>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</si>
  <si>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</si>
  <si>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</si>
  <si>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</si>
  <si>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</si>
  <si>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</si>
  <si>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</si>
  <si>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</si>
  <si>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</si>
  <si>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</si>
  <si>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</si>
  <si>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</si>
  <si>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</si>
  <si>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</si>
  <si>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</si>
  <si>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</si>
  <si>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</si>
  <si>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</si>
  <si>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</si>
  <si>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</si>
  <si>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</si>
  <si>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</si>
  <si>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</si>
  <si>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</si>
  <si>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</si>
  <si>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</si>
  <si>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</si>
  <si>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</si>
  <si>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</si>
  <si>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</si>
  <si>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</si>
  <si>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</si>
  <si>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</si>
  <si>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</si>
  <si>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</si>
  <si>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</si>
  <si>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</si>
  <si>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</si>
  <si>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</si>
  <si>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</si>
  <si>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</si>
  <si>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</si>
  <si>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</si>
  <si>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</si>
  <si>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</si>
  <si>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</si>
  <si>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</si>
  <si>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</si>
  <si>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</si>
  <si>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</si>
  <si>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</si>
  <si>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</si>
  <si>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</si>
  <si>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</si>
  <si>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</si>
  <si>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</si>
  <si>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</si>
  <si>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</si>
  <si>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</si>
  <si>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</si>
  <si>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</si>
  <si>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</si>
  <si>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</si>
  <si>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</si>
  <si>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</si>
  <si>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</si>
  <si>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</si>
  <si>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</si>
  <si>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</si>
  <si>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</si>
  <si>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</si>
  <si>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</si>
  <si>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</si>
  <si>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</si>
  <si>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</si>
  <si>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</si>
  <si>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</si>
  <si>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</si>
  <si>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</si>
  <si>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</si>
  <si>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</si>
  <si>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</si>
  <si>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</si>
  <si>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</si>
  <si>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</si>
  <si>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</si>
  <si>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</si>
  <si>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</si>
  <si>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</si>
  <si>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</si>
  <si>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</si>
  <si>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</si>
  <si>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</si>
  <si>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</si>
  <si>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</si>
  <si>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</si>
  <si>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</si>
  <si>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</si>
  <si>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</si>
  <si>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</si>
  <si>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</si>
  <si>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</si>
  <si>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</si>
  <si>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</si>
  <si>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</si>
  <si>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</si>
  <si>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</si>
  <si>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</si>
  <si>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</si>
  <si>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</si>
  <si>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</si>
  <si>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</si>
  <si>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</si>
  <si>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</si>
  <si>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</si>
  <si>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</si>
  <si>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</si>
  <si>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</si>
  <si>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</si>
  <si>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</si>
  <si>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</si>
  <si>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</si>
  <si>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</si>
  <si>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</si>
  <si>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</si>
  <si>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</si>
  <si>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</si>
  <si>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</si>
  <si>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</si>
  <si>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</si>
  <si>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</si>
  <si>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</si>
  <si>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</si>
  <si>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</si>
  <si>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</si>
  <si>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</si>
  <si>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</si>
  <si>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</si>
  <si>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</si>
  <si>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</si>
  <si>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</si>
  <si>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</si>
  <si>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</si>
  <si>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</si>
  <si>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</si>
  <si>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</si>
  <si>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</si>
  <si>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</si>
  <si>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</si>
  <si>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</si>
  <si>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</si>
  <si>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</si>
  <si>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</si>
  <si>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</si>
  <si>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</si>
  <si>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</si>
  <si>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</si>
  <si>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</si>
  <si>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</si>
  <si>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</si>
  <si>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</si>
  <si>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</si>
  <si>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</si>
  <si>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</si>
  <si>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</si>
  <si>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</si>
  <si>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</si>
  <si>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</si>
  <si>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</si>
  <si>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</si>
  <si>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</si>
  <si>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</si>
  <si>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</si>
  <si>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</si>
  <si>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</si>
  <si>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</si>
  <si>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</si>
  <si>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</si>
  <si>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</si>
  <si>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</si>
  <si>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</si>
  <si>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</si>
  <si>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</si>
  <si>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</si>
  <si>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</si>
  <si>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</si>
  <si>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</si>
  <si>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</si>
  <si>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</si>
  <si>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</si>
  <si>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</si>
  <si>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</si>
  <si>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</si>
  <si>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</si>
  <si>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</si>
  <si>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</si>
  <si>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</si>
  <si>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</si>
  <si>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</si>
  <si>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</si>
  <si>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</si>
  <si>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</si>
  <si>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</si>
  <si>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</si>
  <si>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</si>
  <si>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</si>
  <si>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</si>
  <si>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</si>
  <si>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</si>
  <si>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</si>
  <si>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</si>
  <si>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</si>
  <si>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</si>
  <si>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</si>
  <si>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</si>
  <si>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</si>
  <si>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</si>
  <si>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</si>
  <si>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</si>
  <si>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</si>
  <si>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</si>
  <si>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</si>
  <si>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</si>
  <si>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</si>
  <si>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</si>
  <si>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</si>
  <si>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</si>
  <si>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</si>
  <si>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</si>
  <si>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</si>
  <si>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</si>
  <si>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</si>
  <si>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</si>
  <si>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</si>
  <si>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</si>
  <si>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</si>
  <si>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</si>
  <si>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</si>
  <si>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</si>
  <si>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</si>
  <si>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</si>
  <si>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</si>
  <si>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</si>
  <si>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</si>
  <si>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</si>
  <si>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</si>
  <si>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</si>
  <si>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</si>
  <si>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</si>
  <si>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</si>
  <si>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</si>
  <si>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</si>
  <si>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</si>
  <si>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</si>
  <si>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</si>
  <si>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</si>
  <si>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</si>
  <si>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</si>
  <si>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</si>
  <si>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</si>
  <si>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</si>
  <si>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</si>
  <si>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</si>
  <si>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</si>
  <si>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</si>
  <si>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</si>
  <si>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</si>
  <si>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</si>
  <si>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</si>
  <si>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</si>
  <si>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</si>
  <si>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</si>
  <si>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</si>
  <si>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</si>
  <si>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</si>
  <si>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</si>
  <si>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</si>
  <si>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</si>
  <si>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</si>
  <si>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</si>
  <si>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</si>
  <si>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</si>
  <si>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</si>
  <si>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</si>
  <si>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</si>
  <si>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</si>
  <si>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</si>
  <si>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</si>
  <si>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</si>
  <si>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</si>
  <si>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</si>
  <si>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</si>
  <si>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</si>
  <si>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</si>
  <si>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</si>
  <si>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</si>
  <si>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</si>
  <si>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</si>
  <si>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</si>
  <si>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</si>
  <si>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</si>
  <si>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</si>
  <si>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</si>
  <si>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</si>
  <si>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</si>
  <si>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</si>
  <si>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</si>
  <si>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</si>
  <si>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</si>
  <si>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</si>
  <si>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</si>
  <si>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</si>
  <si>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</si>
  <si>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</si>
  <si>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</si>
  <si>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</si>
  <si>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</si>
  <si>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</si>
  <si>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</si>
  <si>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</si>
  <si>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</si>
  <si>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</si>
  <si>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</si>
  <si>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</si>
  <si>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</si>
  <si>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</si>
  <si>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</si>
  <si>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</si>
  <si>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</si>
  <si>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</si>
  <si>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</si>
  <si>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</si>
  <si>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</si>
  <si>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</si>
  <si>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</si>
  <si>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</si>
  <si>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</si>
  <si>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</si>
  <si>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</si>
  <si>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</si>
  <si>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</si>
  <si>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</si>
  <si>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</si>
  <si>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</si>
  <si>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</si>
  <si>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</si>
  <si>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</si>
  <si>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</si>
  <si>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</si>
  <si>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</si>
  <si>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</si>
  <si>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</si>
  <si>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</si>
  <si>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</si>
  <si>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</si>
  <si>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</si>
  <si>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</si>
  <si>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</si>
  <si>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</si>
  <si>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</si>
  <si>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</si>
  <si>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</si>
  <si>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</si>
  <si>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</si>
  <si>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</si>
  <si>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</si>
  <si>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</si>
  <si>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</si>
  <si>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</si>
  <si>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</si>
  <si>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</si>
  <si>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</si>
  <si>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</si>
  <si>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</si>
  <si>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</si>
  <si>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</si>
  <si>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</si>
  <si>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</si>
  <si>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</si>
  <si>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</si>
  <si>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</si>
  <si>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</si>
  <si>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</si>
  <si>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</si>
  <si>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</si>
  <si>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</si>
  <si>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</si>
  <si>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</si>
  <si>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</si>
  <si>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</si>
  <si>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</si>
  <si>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</si>
  <si>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</si>
  <si>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</si>
  <si>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</si>
  <si>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</si>
  <si>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</si>
  <si>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</si>
  <si>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</si>
  <si>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</si>
  <si>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</si>
  <si>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</si>
  <si>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</si>
  <si>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</si>
  <si>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</si>
  <si>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</si>
  <si>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</si>
  <si>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</si>
  <si>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</si>
  <si>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</si>
  <si>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</si>
  <si>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</si>
  <si>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</si>
  <si>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</si>
  <si>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</si>
  <si>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</si>
  <si>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</si>
  <si>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</si>
  <si>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</si>
  <si>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</si>
  <si>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</si>
  <si>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</si>
  <si>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</si>
  <si>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</si>
  <si>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</si>
  <si>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</si>
  <si>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</si>
  <si>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</si>
  <si>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</si>
  <si>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</si>
  <si>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</si>
  <si>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</si>
  <si>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</si>
  <si>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</si>
  <si>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</si>
  <si>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</si>
  <si>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</si>
  <si>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</si>
  <si>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</si>
  <si>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</si>
  <si>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</si>
  <si>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</si>
  <si>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</si>
  <si>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</si>
  <si>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</si>
  <si>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</si>
  <si>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</si>
  <si>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</si>
  <si>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</si>
  <si>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</si>
  <si>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</si>
  <si>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</si>
  <si>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</si>
  <si>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</si>
  <si>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</si>
  <si>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</si>
  <si>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</si>
  <si>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</si>
  <si>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</si>
  <si>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</si>
  <si>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</si>
  <si>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</si>
  <si>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</si>
  <si>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</si>
  <si>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</si>
  <si>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</si>
  <si>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</si>
  <si>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</si>
  <si>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</si>
  <si>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</si>
  <si>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</si>
  <si>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</si>
  <si>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</si>
  <si>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</si>
  <si>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</si>
  <si>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</si>
  <si>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</si>
  <si>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</si>
  <si>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</si>
  <si>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</si>
  <si>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</si>
  <si>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</si>
  <si>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</si>
  <si>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</si>
  <si>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</si>
  <si>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</si>
  <si>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</si>
  <si>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</si>
  <si>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</si>
  <si>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</si>
  <si>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</si>
  <si>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</si>
  <si>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</si>
  <si>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</si>
  <si>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</si>
  <si>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</si>
  <si>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</si>
  <si>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</si>
  <si>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</si>
  <si>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</si>
  <si>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</si>
  <si>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</si>
  <si>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</si>
  <si>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</si>
  <si>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</si>
  <si>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</si>
  <si>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</si>
  <si>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</si>
  <si>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</si>
  <si>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</si>
  <si>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</si>
  <si>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</si>
  <si>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</si>
  <si>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</si>
  <si>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</si>
  <si>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</si>
  <si>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</si>
  <si>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</si>
  <si>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</si>
  <si>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</si>
  <si>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</si>
  <si>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</si>
  <si>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</si>
  <si>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</si>
  <si>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</si>
  <si>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</si>
  <si>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</si>
  <si>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</si>
  <si>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</si>
  <si>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</si>
  <si>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</si>
  <si>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</si>
  <si>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</si>
  <si>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</si>
  <si>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</si>
  <si>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</si>
  <si>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</si>
  <si>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</si>
  <si>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</si>
  <si>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</si>
  <si>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</si>
  <si>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</si>
  <si>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</si>
  <si>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</si>
  <si>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</si>
  <si>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</si>
  <si>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</si>
  <si>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</si>
  <si>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</si>
  <si>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</si>
  <si>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</si>
  <si>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</si>
  <si>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</si>
  <si>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</si>
  <si>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</si>
  <si>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</si>
  <si>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</si>
  <si>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</si>
  <si>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</si>
  <si>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</si>
  <si>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</si>
  <si>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</si>
  <si>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</si>
  <si>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</si>
  <si>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</si>
  <si>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</si>
  <si>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</si>
  <si>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</si>
  <si>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</si>
  <si>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</si>
  <si>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</si>
  <si>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</si>
  <si>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</si>
  <si>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</si>
  <si>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</si>
  <si>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</si>
  <si>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</si>
  <si>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</si>
  <si>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</si>
  <si>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</si>
  <si>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</si>
  <si>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</si>
  <si>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</si>
  <si>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</si>
  <si>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</si>
  <si>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</si>
  <si>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</si>
  <si>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</si>
  <si>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</si>
  <si>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</si>
  <si>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</si>
  <si>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</si>
  <si>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</si>
  <si>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</si>
  <si>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</si>
  <si>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</si>
  <si>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</si>
  <si>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</si>
  <si>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</si>
  <si>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</si>
  <si>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</si>
  <si>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</si>
  <si>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</si>
  <si>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</si>
  <si>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</si>
  <si>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</si>
  <si>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</si>
  <si>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</si>
  <si>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</si>
  <si>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</si>
  <si>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</si>
  <si>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</si>
  <si>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</si>
  <si>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</si>
  <si>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</si>
  <si>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</si>
  <si>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</si>
  <si>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</si>
  <si>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</si>
  <si>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</si>
  <si>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</si>
  <si>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</si>
  <si>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</si>
  <si>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</si>
  <si>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</si>
  <si>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</si>
  <si>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</si>
  <si>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</si>
  <si>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</si>
  <si>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</si>
  <si>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</si>
  <si>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</si>
  <si>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</si>
  <si>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</si>
  <si>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</si>
  <si>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</si>
  <si>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</si>
  <si>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</si>
  <si>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</si>
  <si>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</si>
  <si>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</si>
  <si>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</si>
  <si>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</si>
  <si>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</si>
  <si>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</si>
  <si>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</si>
  <si>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</si>
  <si>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</si>
  <si>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</si>
  <si>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</si>
  <si>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</si>
  <si>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</si>
  <si>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</si>
  <si>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</si>
  <si>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</si>
  <si>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</si>
  <si>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</si>
  <si>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</si>
  <si>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</si>
  <si>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</si>
  <si>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</si>
  <si>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</si>
  <si>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</si>
  <si>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</si>
  <si>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</si>
  <si>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</si>
  <si>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</si>
  <si>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</si>
  <si>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</si>
  <si>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</si>
  <si>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</si>
  <si>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</si>
  <si>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</si>
  <si>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</si>
  <si>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</si>
  <si>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</si>
  <si>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</si>
  <si>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</si>
  <si>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</si>
  <si>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</si>
  <si>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</si>
  <si>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</si>
  <si>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</si>
  <si>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</si>
  <si>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</si>
  <si>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</si>
  <si>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</si>
  <si>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</si>
  <si>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</si>
  <si>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</si>
  <si>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</si>
  <si>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</si>
  <si>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</si>
  <si>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</si>
  <si>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</si>
  <si>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</si>
  <si>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</si>
  <si>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</si>
  <si>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</si>
  <si>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</si>
  <si>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</si>
  <si>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</si>
  <si>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</si>
  <si>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</si>
  <si>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</si>
  <si>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</si>
  <si>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</si>
  <si>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</si>
  <si>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</si>
  <si>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</si>
  <si>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</si>
  <si>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</si>
  <si>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</si>
  <si>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</si>
  <si>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</si>
  <si>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</si>
  <si>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</si>
  <si>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</si>
  <si>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</si>
  <si>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</si>
  <si>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</si>
  <si>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</si>
  <si>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</si>
  <si>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</si>
  <si>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</si>
  <si>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</si>
  <si>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</si>
  <si>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</si>
  <si>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</si>
  <si>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</si>
  <si>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</si>
  <si>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</si>
  <si>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</si>
  <si>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</si>
  <si>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</si>
  <si>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</si>
  <si>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</si>
  <si>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</si>
  <si>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</si>
  <si>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</si>
  <si>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</si>
  <si>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</si>
  <si>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</si>
  <si>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</si>
  <si>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</si>
  <si>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</si>
  <si>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</si>
  <si>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</si>
  <si>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</si>
  <si>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</si>
  <si>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</si>
  <si>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</si>
  <si>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</si>
  <si>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</si>
  <si>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</si>
  <si>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</si>
  <si>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</si>
  <si>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</si>
  <si>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</si>
  <si>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</si>
  <si>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</si>
  <si>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</si>
  <si>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</si>
  <si>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</si>
  <si>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</si>
  <si>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</si>
  <si>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</si>
  <si>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</si>
  <si>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</si>
  <si>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</si>
  <si>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</si>
  <si>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</si>
  <si>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</si>
  <si>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</si>
  <si>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</si>
  <si>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</si>
  <si>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</si>
  <si>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</si>
  <si>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</si>
  <si>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</si>
  <si>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</si>
  <si>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</si>
  <si>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</si>
  <si>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</si>
  <si>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</si>
  <si>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</si>
  <si>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</si>
  <si>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</si>
  <si>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</si>
  <si>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</si>
  <si>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</si>
  <si>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</si>
  <si>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</si>
  <si>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</si>
  <si>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</si>
  <si>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</si>
  <si>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</si>
  <si>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</si>
  <si>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</si>
  <si>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</si>
  <si>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</si>
  <si>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</si>
  <si>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</si>
  <si>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</si>
  <si>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</si>
  <si>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</si>
  <si>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</si>
  <si>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</si>
  <si>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</si>
  <si>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</si>
  <si>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</si>
  <si>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</si>
  <si>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</si>
  <si>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</si>
  <si>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</si>
  <si>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</si>
  <si>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</si>
  <si>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</si>
  <si>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</si>
  <si>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</si>
  <si>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</si>
  <si>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</si>
  <si>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</si>
  <si>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</si>
  <si>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</si>
  <si>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</si>
  <si>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</si>
  <si>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</si>
  <si>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</si>
  <si>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</si>
  <si>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</si>
  <si>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</si>
  <si>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</si>
  <si>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</si>
  <si>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</si>
  <si>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</si>
  <si>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</si>
  <si>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</si>
  <si>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</si>
  <si>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</si>
  <si>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</si>
  <si>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</si>
  <si>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</si>
  <si>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</si>
  <si>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</si>
  <si>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</si>
  <si>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</si>
  <si>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</si>
  <si>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</si>
  <si>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</si>
  <si>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</si>
  <si>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</si>
  <si>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</si>
  <si>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</si>
  <si>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</si>
  <si>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</si>
  <si>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</si>
  <si>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</si>
  <si>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</si>
  <si>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</si>
  <si>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</si>
  <si>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</si>
  <si>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</si>
  <si>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</si>
  <si>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</si>
  <si>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</si>
  <si>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</si>
  <si>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</si>
  <si>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</si>
  <si>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</si>
  <si>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</si>
  <si>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</si>
  <si>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</si>
  <si>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</si>
  <si>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</si>
  <si>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</si>
  <si>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</si>
  <si>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</si>
  <si>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</si>
  <si>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</si>
  <si>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</si>
  <si>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</si>
  <si>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</si>
  <si>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</si>
  <si>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</si>
  <si>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</si>
  <si>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</si>
  <si>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</si>
  <si>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</si>
  <si>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</si>
  <si>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</si>
  <si>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</si>
  <si>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</si>
  <si>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</si>
  <si>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</si>
  <si>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</si>
  <si>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</si>
  <si>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</si>
  <si>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</si>
  <si>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</si>
  <si>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</si>
  <si>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</si>
  <si>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</si>
  <si>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</si>
  <si>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</si>
  <si>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</si>
  <si>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</si>
  <si>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</si>
  <si>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</si>
  <si>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</si>
  <si>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</si>
  <si>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</si>
  <si>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</si>
  <si>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</si>
  <si>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</si>
  <si>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</si>
  <si>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</si>
  <si>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</si>
  <si>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</si>
  <si>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</si>
  <si>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</si>
  <si>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</si>
  <si>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</si>
  <si>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</si>
  <si>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</si>
  <si>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</si>
  <si>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</si>
  <si>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</si>
  <si>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</si>
  <si>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</si>
  <si>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</si>
  <si>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</si>
  <si>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</si>
  <si>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</si>
  <si>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</si>
  <si>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</si>
  <si>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</si>
  <si>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</si>
  <si>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</si>
  <si>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</si>
  <si>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</si>
  <si>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</si>
  <si>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</si>
  <si>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</si>
  <si>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</si>
  <si>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</si>
  <si>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</si>
  <si>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</si>
  <si>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</si>
  <si>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</si>
  <si>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</si>
  <si>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</si>
  <si>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</si>
  <si>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</si>
  <si>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</si>
  <si>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</si>
  <si>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</si>
  <si>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</si>
  <si>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</si>
  <si>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</si>
  <si>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</si>
  <si>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</si>
  <si>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</si>
  <si>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</si>
  <si>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</si>
  <si>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</si>
  <si>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</si>
  <si>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</si>
  <si>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</si>
  <si>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</si>
  <si>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</si>
  <si>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</si>
  <si>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</si>
  <si>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</si>
  <si>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</si>
  <si>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</si>
  <si>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</si>
  <si>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</si>
  <si>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</si>
  <si>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</si>
  <si>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</si>
  <si>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</si>
  <si>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</si>
  <si>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</si>
  <si>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</si>
  <si>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</si>
  <si>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</si>
  <si>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</si>
  <si>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</si>
  <si>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</si>
  <si>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</si>
  <si>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</si>
  <si>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</si>
  <si>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</si>
  <si>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</si>
  <si>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</si>
  <si>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</si>
  <si>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</si>
  <si>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</si>
  <si>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</si>
  <si>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</si>
  <si>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</si>
  <si>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</si>
  <si>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</si>
  <si>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</si>
  <si>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</si>
  <si>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</si>
  <si>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</si>
  <si>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</si>
  <si>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</si>
  <si>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</si>
  <si>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</si>
  <si>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</si>
  <si>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</si>
  <si>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</si>
  <si>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</si>
  <si>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</si>
  <si>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</si>
  <si>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</si>
  <si>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</si>
  <si>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</si>
  <si>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</si>
  <si>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</si>
  <si>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</si>
  <si>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</si>
  <si>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</si>
  <si>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</si>
  <si>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</si>
  <si>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</si>
  <si>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</si>
  <si>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</si>
  <si>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</si>
  <si>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</si>
  <si>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</si>
  <si>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</si>
  <si>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</si>
  <si>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</si>
  <si>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</si>
  <si>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</si>
  <si>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</si>
  <si>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</si>
  <si>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</si>
  <si>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</si>
  <si>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</si>
  <si>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</si>
  <si>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</si>
  <si>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</si>
  <si>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</si>
  <si>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</si>
  <si>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</si>
  <si>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</si>
  <si>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</si>
  <si>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</si>
  <si>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</si>
  <si>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</si>
  <si>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</si>
  <si>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</si>
  <si>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</si>
  <si>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</si>
  <si>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</si>
  <si>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</si>
  <si>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</si>
  <si>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</si>
  <si>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</si>
  <si>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</si>
  <si>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</si>
  <si>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</si>
  <si>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</si>
  <si>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</si>
  <si>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</si>
  <si>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</si>
  <si>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</si>
  <si>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</si>
  <si>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</si>
  <si>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</si>
  <si>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</si>
  <si>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</si>
  <si>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</si>
  <si>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</si>
  <si>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</si>
  <si>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</si>
  <si>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</si>
  <si>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</si>
  <si>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</si>
  <si>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</si>
  <si>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</si>
  <si>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</si>
  <si>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</si>
  <si>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</si>
  <si>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</si>
  <si>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</si>
  <si>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</si>
  <si>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</si>
  <si>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</si>
  <si>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</si>
  <si>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</si>
  <si>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</si>
  <si>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</si>
  <si>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</si>
  <si>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</si>
  <si>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</si>
  <si>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</si>
  <si>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</si>
  <si>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</si>
  <si>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</si>
  <si>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</si>
  <si>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</si>
  <si>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</si>
  <si>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</si>
  <si>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</si>
  <si>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</si>
  <si>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</si>
  <si>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</si>
  <si>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</si>
  <si>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</si>
  <si>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</si>
  <si>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</si>
  <si>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</si>
  <si>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</si>
  <si>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</si>
  <si>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</si>
  <si>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</si>
  <si>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</si>
  <si>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</si>
  <si>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</si>
  <si>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</si>
  <si>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</si>
  <si>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</si>
  <si>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</si>
  <si>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</si>
  <si>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</si>
  <si>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</si>
  <si>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</si>
  <si>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</si>
  <si>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</si>
  <si>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</si>
  <si>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</si>
  <si>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</si>
  <si>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</si>
  <si>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</si>
  <si>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</si>
  <si>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</si>
  <si>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</si>
  <si>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</si>
  <si>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</si>
  <si>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</si>
  <si>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</si>
  <si>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</si>
  <si>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</si>
  <si>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</si>
  <si>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</si>
  <si>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</si>
  <si>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</si>
  <si>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</si>
  <si>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</si>
  <si>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</si>
  <si>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</si>
  <si>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</si>
  <si>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</si>
  <si>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</si>
  <si>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</si>
  <si>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</si>
  <si>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</si>
  <si>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</si>
  <si>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</si>
  <si>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</si>
  <si>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</si>
  <si>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</si>
  <si>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</si>
  <si>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</si>
  <si>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</si>
  <si>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</si>
  <si>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</si>
  <si>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</si>
  <si>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</si>
  <si>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</si>
  <si>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</si>
  <si>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</si>
  <si>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</si>
  <si>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</si>
  <si>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</si>
  <si>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</si>
  <si>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</si>
  <si>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</si>
  <si>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</si>
  <si>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</si>
  <si>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</si>
  <si>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</si>
  <si>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</si>
  <si>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</si>
  <si>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</si>
  <si>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</si>
  <si>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</si>
  <si>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</si>
  <si>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</si>
  <si>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</si>
  <si>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</si>
  <si>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</si>
  <si>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</si>
  <si>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</si>
  <si>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</si>
  <si>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</si>
  <si>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</si>
  <si>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</si>
  <si>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</si>
  <si>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</si>
  <si>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</si>
  <si>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</si>
  <si>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</si>
  <si>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</si>
  <si>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</si>
  <si>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</si>
  <si>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</si>
  <si>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</si>
  <si>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</si>
  <si>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</si>
  <si>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</si>
  <si>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</si>
  <si>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</si>
  <si>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</si>
  <si>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</si>
  <si>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</si>
  <si>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</si>
  <si>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</si>
  <si>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</si>
  <si>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</si>
  <si>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</si>
  <si>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</si>
  <si>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</si>
  <si>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</si>
  <si>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</si>
  <si>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</si>
  <si>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</si>
  <si>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</si>
  <si>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</si>
  <si>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</si>
  <si>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</si>
  <si>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</si>
  <si>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</si>
  <si>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</si>
  <si>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</si>
  <si>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</si>
  <si>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</si>
  <si>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</si>
  <si>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</si>
  <si>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</si>
  <si>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</si>
  <si>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</si>
  <si>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</si>
  <si>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</si>
  <si>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</si>
  <si>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</si>
  <si>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</si>
  <si>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</si>
  <si>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</si>
  <si>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</si>
  <si>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</si>
  <si>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</si>
  <si>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</si>
  <si>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</si>
  <si>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</si>
  <si>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</si>
  <si>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</si>
  <si>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</si>
  <si>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</si>
  <si>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</si>
  <si>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</si>
  <si>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</si>
  <si>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</si>
  <si>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</si>
  <si>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</si>
  <si>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</si>
  <si>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</si>
  <si>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</si>
  <si>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</si>
  <si>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</si>
  <si>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</si>
  <si>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</si>
  <si>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</si>
  <si>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</si>
  <si>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</si>
  <si>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</si>
  <si>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</si>
  <si>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</si>
  <si>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</si>
  <si>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</si>
  <si>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</si>
  <si>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</si>
  <si>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</si>
  <si>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</si>
  <si>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</si>
  <si>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</si>
  <si>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</si>
  <si>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</si>
  <si>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</si>
  <si>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</si>
  <si>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</si>
  <si>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</si>
  <si>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</si>
  <si>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</si>
  <si>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</si>
  <si>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</si>
  <si>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</si>
  <si>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</si>
  <si>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</si>
  <si>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</si>
  <si>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</si>
  <si>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</si>
  <si>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</si>
  <si>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</si>
  <si>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</si>
  <si>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</si>
  <si>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</si>
  <si>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</si>
  <si>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</si>
  <si>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</si>
  <si>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</si>
  <si>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</si>
  <si>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</si>
  <si>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</si>
  <si>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</si>
  <si>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</si>
  <si>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</si>
  <si>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</si>
  <si>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</si>
  <si>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</si>
  <si>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</si>
  <si>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</si>
  <si>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</si>
  <si>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</si>
  <si>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</si>
  <si>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</si>
  <si>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</si>
  <si>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</si>
  <si>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</si>
  <si>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</si>
  <si>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</si>
  <si>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</si>
  <si>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</si>
  <si>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</si>
  <si>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</si>
  <si>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</si>
  <si>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</si>
  <si>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</si>
  <si>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</si>
  <si>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</si>
  <si>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</si>
  <si>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</si>
  <si>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</si>
  <si>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</si>
  <si>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</si>
  <si>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</si>
  <si>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</si>
  <si>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</si>
  <si>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</si>
  <si>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</si>
  <si>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</si>
  <si>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</si>
  <si>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</si>
  <si>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</si>
  <si>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</si>
  <si>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</si>
  <si>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</si>
  <si>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</si>
  <si>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</si>
  <si>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</si>
  <si>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</si>
  <si>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</si>
  <si>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</si>
  <si>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</si>
  <si>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</si>
  <si>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</si>
  <si>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</si>
  <si>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</si>
  <si>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</si>
  <si>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</si>
  <si>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</si>
  <si>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</si>
  <si>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</si>
  <si>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</si>
  <si>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</si>
  <si>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</si>
  <si>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</si>
  <si>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</si>
  <si>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</si>
  <si>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</si>
  <si>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</si>
  <si>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</si>
  <si>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</si>
  <si>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</si>
  <si>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</si>
  <si>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</si>
  <si>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</si>
  <si>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</si>
  <si>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</si>
  <si>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</si>
  <si>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</si>
  <si>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</si>
  <si>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</si>
  <si>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</si>
  <si>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</si>
  <si>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</si>
  <si>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</si>
  <si>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</si>
  <si>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</si>
  <si>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</si>
  <si>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</si>
  <si>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</si>
  <si>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</si>
  <si>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</si>
  <si>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</si>
  <si>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</si>
  <si>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</si>
  <si>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</si>
  <si>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</si>
  <si>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</si>
  <si>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</si>
  <si>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</si>
  <si>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</si>
  <si>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</si>
  <si>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</si>
  <si>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</si>
  <si>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</si>
  <si>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</si>
  <si>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</si>
  <si>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</si>
  <si>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</si>
  <si>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</si>
  <si>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</si>
  <si>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</si>
  <si>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</si>
  <si>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</si>
  <si>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</si>
  <si>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</si>
  <si>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</si>
  <si>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</si>
  <si>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</si>
  <si>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</si>
  <si>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</si>
  <si>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</si>
  <si>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</si>
  <si>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</si>
  <si>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</si>
  <si>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</si>
  <si>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</si>
  <si>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</si>
  <si>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</si>
  <si>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</si>
  <si>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</si>
  <si>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</si>
  <si>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</si>
  <si>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</si>
  <si>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</si>
  <si>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</si>
  <si>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</si>
  <si>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</si>
  <si>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</si>
  <si>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</si>
  <si>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</si>
  <si>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</si>
  <si>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</si>
  <si>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</si>
  <si>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</si>
  <si>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</si>
  <si>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</si>
  <si>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</si>
  <si>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</si>
  <si>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</si>
  <si>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</si>
  <si>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</si>
  <si>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</si>
  <si>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</si>
  <si>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</si>
  <si>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</si>
  <si>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</si>
  <si>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</si>
  <si>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</si>
  <si>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</si>
  <si>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</si>
  <si>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</si>
  <si>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</si>
  <si>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</si>
  <si>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</si>
  <si>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</si>
  <si>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</si>
  <si>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</si>
  <si>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</si>
  <si>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</si>
  <si>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</si>
  <si>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</si>
  <si>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</si>
  <si>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</si>
  <si>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</si>
  <si>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</si>
  <si>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</si>
  <si>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</si>
  <si>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</si>
  <si>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</si>
  <si>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</si>
  <si>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</si>
  <si>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</si>
  <si>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</si>
  <si>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</si>
  <si>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</si>
  <si>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</si>
  <si>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</si>
  <si>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</si>
  <si>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</si>
  <si>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</si>
  <si>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</si>
  <si>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</si>
  <si>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</si>
  <si>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</si>
  <si>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</si>
  <si>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</si>
  <si>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</si>
  <si>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</si>
  <si>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</si>
  <si>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</si>
  <si>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</si>
  <si>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</si>
  <si>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</si>
  <si>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</si>
  <si>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</si>
  <si>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</si>
  <si>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</si>
  <si>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</si>
  <si>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</si>
  <si>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</si>
  <si>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</si>
  <si>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</si>
  <si>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</si>
  <si>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</si>
  <si>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</si>
  <si>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</si>
  <si>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</si>
  <si>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</si>
  <si>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</si>
  <si>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</si>
  <si>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</si>
  <si>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</si>
  <si>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</si>
  <si>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</si>
  <si>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</si>
  <si>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</si>
  <si>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</si>
  <si>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</si>
  <si>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</si>
  <si>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</si>
  <si>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</si>
  <si>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</si>
  <si>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</si>
  <si>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</si>
  <si>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</si>
  <si>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</si>
  <si>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</si>
  <si>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</si>
  <si>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</si>
  <si>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</si>
  <si>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</si>
  <si>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</si>
  <si>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</si>
  <si>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</si>
  <si>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</si>
  <si>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</si>
  <si>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</si>
  <si>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</si>
  <si>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</si>
  <si>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</si>
  <si>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</si>
  <si>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</si>
  <si>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</si>
  <si>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</si>
  <si>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</si>
  <si>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</si>
  <si>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</si>
  <si>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</si>
  <si>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</si>
  <si>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</si>
  <si>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</si>
  <si>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</si>
  <si>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</si>
  <si>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</si>
  <si>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</si>
  <si>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</si>
  <si>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</si>
  <si>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</si>
  <si>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</si>
  <si>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</si>
  <si>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</si>
  <si>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</si>
  <si>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</si>
  <si>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</si>
  <si>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</si>
  <si>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</si>
  <si>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</si>
  <si>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</si>
  <si>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</si>
  <si>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</si>
  <si>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</si>
  <si>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</si>
  <si>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</si>
  <si>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</si>
  <si>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</si>
  <si>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</si>
  <si>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</si>
  <si>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</si>
  <si>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</si>
  <si>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</si>
  <si>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</si>
  <si>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</si>
  <si>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</si>
  <si>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</si>
  <si>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</si>
  <si>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</si>
  <si>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</si>
  <si>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</si>
  <si>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</si>
  <si>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</si>
  <si>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</si>
  <si>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</si>
  <si>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</si>
  <si>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</si>
  <si>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</si>
  <si>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</si>
  <si>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</si>
  <si>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</si>
  <si>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</si>
  <si>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</si>
  <si>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</si>
  <si>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</si>
  <si>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</si>
  <si>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</si>
  <si>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</si>
  <si>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</si>
  <si>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</si>
  <si>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</si>
  <si>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</si>
  <si>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</si>
  <si>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</si>
  <si>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</si>
  <si>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</si>
  <si>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</si>
  <si>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</si>
  <si>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</si>
  <si>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</si>
  <si>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</si>
  <si>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</si>
  <si>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</si>
  <si>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</si>
  <si>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</si>
  <si>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</si>
  <si>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</si>
  <si>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</si>
  <si>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</si>
  <si>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</si>
  <si>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</si>
  <si>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</si>
  <si>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</si>
  <si>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</si>
  <si>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</si>
  <si>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</si>
  <si>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</si>
  <si>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</si>
  <si>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</si>
  <si>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</si>
  <si>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</si>
  <si>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</si>
  <si>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</si>
  <si>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</si>
  <si>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</si>
  <si>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</si>
  <si>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</si>
  <si>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</si>
  <si>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</si>
  <si>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</si>
  <si>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</si>
  <si>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</si>
  <si>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</si>
  <si>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</si>
  <si>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</si>
  <si>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</si>
  <si>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</si>
  <si>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</si>
  <si>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</si>
  <si>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</si>
  <si>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</si>
  <si>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</si>
  <si>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</si>
  <si>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</si>
  <si>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</si>
  <si>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</si>
  <si>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</si>
  <si>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</si>
  <si>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</si>
  <si>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</si>
  <si>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</si>
  <si>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</si>
  <si>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</si>
  <si>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</si>
  <si>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</si>
  <si>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</si>
  <si>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</si>
  <si>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</si>
  <si>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</si>
  <si>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</si>
  <si>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</si>
  <si>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</si>
  <si>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</si>
  <si>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</si>
  <si>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</si>
  <si>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</si>
  <si>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</si>
  <si>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</si>
  <si>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</si>
  <si>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</si>
  <si>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</si>
  <si>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</si>
  <si>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</si>
  <si>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</si>
  <si>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</si>
  <si>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</si>
  <si>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</si>
  <si>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</si>
  <si>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</si>
  <si>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</si>
  <si>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</si>
  <si>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</si>
  <si>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</si>
  <si>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</si>
  <si>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</si>
  <si>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</si>
  <si>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</si>
  <si>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</si>
  <si>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</si>
  <si>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</si>
  <si>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</si>
  <si>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</si>
  <si>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</si>
  <si>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</si>
  <si>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</si>
  <si>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</si>
  <si>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</si>
  <si>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</si>
  <si>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</si>
  <si>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</si>
  <si>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</si>
  <si>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</si>
  <si>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</si>
  <si>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</si>
  <si>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</si>
  <si>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</si>
  <si>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</si>
  <si>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</si>
  <si>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</si>
  <si>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</si>
  <si>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</si>
  <si>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</si>
  <si>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</si>
  <si>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</si>
  <si>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</si>
  <si>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</si>
  <si>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</si>
  <si>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</si>
  <si>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</si>
  <si>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</si>
  <si>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</si>
  <si>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</si>
  <si>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</si>
  <si>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</si>
  <si>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</si>
  <si>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</si>
  <si>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</si>
  <si>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</si>
  <si>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</si>
  <si>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</si>
  <si>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</si>
  <si>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</si>
  <si>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</si>
  <si>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</si>
  <si>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</si>
  <si>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</si>
  <si>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</si>
  <si>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</si>
  <si>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</si>
  <si>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</si>
  <si>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</si>
  <si>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</si>
  <si>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</si>
  <si>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</si>
  <si>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</si>
  <si>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</si>
  <si>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</si>
  <si>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</si>
  <si>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</si>
  <si>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</si>
  <si>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</si>
  <si>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</si>
  <si>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</si>
  <si>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</si>
  <si>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</si>
  <si>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</si>
  <si>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</si>
  <si>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</si>
  <si>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</si>
  <si>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</si>
  <si>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</si>
  <si>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</si>
  <si>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</si>
  <si>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</si>
  <si>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</si>
  <si>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</si>
  <si>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</si>
  <si>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</si>
  <si>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</si>
  <si>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</si>
  <si>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</si>
  <si>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</si>
  <si>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</si>
  <si>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</si>
  <si>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</si>
  <si>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</si>
  <si>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</si>
  <si>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</si>
  <si>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</si>
  <si>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</si>
  <si>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</si>
  <si>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</si>
  <si>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</si>
  <si>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</si>
  <si>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</si>
  <si>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</si>
  <si>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</si>
  <si>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</si>
  <si>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</si>
  <si>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</si>
  <si>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</si>
  <si>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</si>
  <si>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</si>
  <si>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</si>
  <si>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</si>
  <si>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</si>
  <si>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</si>
  <si>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</si>
  <si>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</si>
  <si>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</si>
  <si>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</si>
  <si>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</si>
  <si>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</si>
  <si>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</si>
  <si>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</si>
  <si>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</si>
  <si>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</si>
  <si>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</si>
  <si>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</si>
  <si>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</si>
  <si>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</si>
  <si>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</si>
  <si>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</si>
  <si>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</si>
  <si>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</si>
  <si>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</si>
  <si>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</si>
  <si>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</si>
  <si>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</si>
  <si>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</si>
  <si>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</si>
  <si>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</si>
  <si>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</si>
  <si>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</si>
  <si>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</si>
  <si>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</si>
  <si>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</si>
  <si>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</si>
  <si>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</si>
  <si>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</si>
  <si>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</si>
  <si>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</si>
  <si>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</si>
  <si>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</si>
  <si>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</si>
  <si>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</si>
  <si>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</si>
  <si>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</si>
  <si>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</si>
  <si>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</si>
  <si>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</si>
  <si>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</si>
  <si>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</si>
  <si>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</si>
  <si>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</si>
  <si>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</si>
  <si>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</si>
  <si>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</si>
  <si>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</si>
  <si>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</si>
  <si>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</si>
  <si>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</si>
  <si>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</si>
  <si>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</si>
  <si>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</si>
  <si>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</si>
  <si>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</si>
  <si>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</si>
  <si>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</si>
  <si>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</si>
  <si>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</si>
  <si>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</si>
  <si>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</si>
  <si>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</si>
  <si>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</si>
  <si>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</si>
  <si>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</si>
  <si>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</si>
  <si>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</si>
  <si>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</si>
  <si>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</si>
  <si>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</si>
  <si>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</si>
  <si>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</si>
  <si>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</si>
  <si>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</si>
  <si>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</si>
  <si>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</si>
  <si>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</si>
  <si>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</si>
  <si>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</si>
  <si>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</si>
  <si>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</si>
  <si>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</si>
  <si>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</si>
  <si>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</si>
  <si>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</si>
  <si>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</si>
  <si>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</si>
  <si>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</si>
  <si>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</si>
  <si>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</si>
  <si>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</si>
  <si>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</si>
  <si>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</si>
  <si>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</si>
  <si>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</si>
  <si>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</si>
  <si>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</si>
  <si>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</si>
  <si>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</si>
  <si>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</si>
  <si>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</si>
  <si>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</si>
  <si>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</si>
  <si>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</si>
  <si>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</si>
  <si>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</si>
  <si>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</si>
  <si>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</si>
  <si>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</si>
  <si>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</si>
  <si>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</si>
  <si>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</si>
  <si>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</si>
  <si>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</si>
  <si>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</si>
  <si>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</si>
  <si>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</si>
  <si>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</si>
  <si>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</si>
  <si>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</si>
  <si>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</si>
  <si>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</si>
  <si>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</si>
  <si>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</si>
  <si>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</si>
  <si>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</si>
  <si>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</si>
  <si>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</si>
  <si>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</si>
  <si>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</si>
  <si>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</si>
  <si>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</si>
  <si>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</si>
  <si>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</si>
  <si>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</si>
  <si>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</si>
  <si>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</si>
  <si>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</si>
  <si>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</si>
  <si>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</si>
  <si>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</si>
  <si>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</si>
  <si>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</si>
  <si>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</si>
  <si>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</si>
  <si>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</si>
  <si>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</si>
  <si>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</si>
  <si>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</si>
  <si>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</si>
  <si>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</si>
  <si>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</si>
  <si>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</si>
  <si>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</si>
  <si>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</si>
  <si>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</si>
  <si>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</si>
  <si>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</si>
  <si>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</si>
  <si>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</si>
  <si>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</si>
  <si>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</si>
  <si>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</si>
  <si>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</si>
  <si>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</si>
  <si>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</si>
  <si>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</si>
  <si>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</si>
  <si>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</si>
  <si>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</si>
  <si>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</si>
  <si>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</si>
  <si>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</si>
  <si>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</si>
  <si>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</si>
  <si>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</si>
  <si>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</si>
  <si>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</si>
  <si>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</si>
  <si>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</si>
  <si>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</si>
  <si>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</si>
  <si>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</si>
  <si>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</si>
  <si>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</si>
  <si>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</si>
  <si>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</si>
  <si>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</si>
  <si>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</si>
  <si>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</si>
  <si>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</si>
  <si>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</si>
  <si>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</si>
  <si>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</si>
  <si>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</si>
  <si>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</si>
  <si>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</si>
  <si>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</si>
  <si>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</si>
  <si>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</si>
  <si>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</si>
  <si>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</si>
  <si>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</si>
  <si>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</si>
  <si>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</si>
  <si>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</si>
  <si>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</si>
  <si>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</si>
  <si>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</si>
  <si>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</si>
  <si>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</si>
  <si>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</si>
  <si>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</si>
  <si>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</si>
  <si>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</si>
  <si>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</si>
  <si>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</si>
  <si>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</si>
  <si>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</si>
  <si>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</si>
  <si>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</si>
  <si>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</si>
  <si>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</si>
  <si>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</si>
  <si>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</si>
  <si>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</si>
  <si>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</si>
  <si>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</si>
  <si>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</si>
  <si>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</si>
  <si>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</si>
  <si>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</si>
  <si>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</si>
  <si>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</si>
  <si>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</si>
  <si>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</si>
  <si>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</si>
  <si>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</si>
  <si>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</si>
  <si>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</si>
  <si>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</si>
  <si>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</si>
  <si>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</si>
  <si>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</si>
  <si>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</si>
  <si>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</si>
  <si>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</si>
  <si>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</si>
  <si>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</si>
  <si>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</si>
  <si>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</si>
  <si>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</si>
  <si>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</si>
  <si>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</si>
  <si>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</si>
  <si>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</si>
  <si>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</si>
  <si>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</si>
  <si>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</si>
  <si>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</si>
  <si>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</si>
  <si>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</si>
  <si>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</si>
  <si>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</si>
  <si>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</si>
  <si>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</si>
  <si>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</si>
  <si>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</si>
  <si>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</si>
  <si>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</si>
  <si>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</si>
  <si>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</si>
  <si>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</si>
  <si>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</si>
  <si>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</si>
  <si>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</si>
  <si>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</si>
  <si>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</si>
  <si>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</si>
  <si>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</si>
  <si>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</si>
  <si>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</si>
  <si>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</si>
  <si>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</si>
  <si>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</si>
  <si>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</si>
  <si>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</si>
  <si>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</si>
  <si>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</si>
  <si>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</si>
  <si>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</si>
  <si>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</si>
  <si>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</si>
  <si>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</si>
  <si>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</si>
  <si>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</si>
  <si>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</si>
  <si>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</si>
  <si>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</si>
  <si>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</si>
  <si>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</si>
  <si>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</si>
  <si>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</si>
  <si>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</si>
  <si>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</si>
  <si>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</si>
  <si>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</si>
  <si>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</si>
  <si>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</si>
  <si>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</si>
  <si>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</si>
  <si>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</si>
  <si>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</si>
  <si>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</si>
  <si>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</si>
  <si>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</si>
  <si>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</si>
  <si>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</si>
  <si>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</si>
  <si>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</si>
  <si>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</si>
  <si>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</si>
  <si>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</si>
  <si>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</si>
  <si>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</si>
  <si>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</si>
  <si>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</si>
  <si>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</si>
  <si>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</si>
  <si>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</si>
  <si>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</si>
  <si>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</si>
  <si>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</si>
  <si>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</si>
  <si>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</si>
  <si>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</si>
  <si>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</si>
  <si>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</si>
  <si>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</si>
  <si>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</si>
  <si>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</si>
  <si>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</si>
  <si>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</si>
  <si>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</si>
  <si>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</si>
  <si>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</si>
  <si>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</si>
  <si>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</si>
  <si>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</si>
  <si>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</si>
  <si>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</si>
  <si>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</si>
  <si>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</si>
  <si>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</si>
  <si>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</si>
  <si>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</si>
  <si>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</si>
  <si>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</si>
  <si>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</si>
  <si>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</si>
  <si>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</si>
  <si>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</si>
  <si>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</si>
  <si>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</si>
  <si>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</si>
  <si>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</si>
  <si>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</si>
  <si>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</si>
  <si>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</si>
  <si>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</si>
  <si>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</si>
  <si>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</si>
  <si>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</si>
  <si>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</si>
  <si>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</si>
  <si>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</si>
  <si>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</si>
  <si>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</si>
  <si>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</si>
  <si>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</si>
  <si>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</si>
  <si>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</si>
  <si>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</si>
  <si>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</si>
  <si>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</si>
  <si>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</si>
  <si>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</si>
  <si>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</si>
  <si>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</si>
  <si>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</si>
  <si>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</si>
  <si>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</si>
  <si>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</si>
  <si>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</si>
  <si>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</si>
  <si>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</si>
  <si>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</si>
  <si>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</si>
  <si>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</si>
  <si>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</si>
  <si>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</si>
  <si>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</si>
  <si>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</si>
  <si>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</si>
  <si>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</si>
  <si>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</si>
  <si>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</si>
  <si>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</si>
  <si>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</si>
  <si>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</si>
  <si>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</si>
  <si>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</si>
  <si>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</si>
  <si>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</si>
  <si>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</si>
  <si>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</si>
  <si>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</si>
  <si>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</si>
  <si>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</si>
  <si>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</si>
  <si>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</si>
  <si>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</si>
  <si>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</si>
  <si>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</si>
  <si>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</si>
  <si>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</si>
  <si>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</si>
  <si>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</si>
  <si>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</si>
  <si>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</si>
  <si>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</si>
  <si>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</si>
  <si>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</si>
  <si>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</si>
  <si>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</si>
  <si>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</si>
  <si>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</si>
  <si>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</si>
  <si>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</si>
  <si>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</si>
  <si>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</si>
  <si>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</si>
  <si>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</si>
  <si>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</si>
  <si>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</si>
  <si>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</si>
  <si>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</si>
  <si>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</si>
  <si>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</si>
  <si>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</si>
  <si>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</si>
  <si>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</si>
  <si>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</si>
  <si>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</si>
  <si>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</si>
  <si>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</si>
  <si>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</si>
  <si>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</si>
  <si>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</si>
  <si>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</si>
  <si>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</si>
  <si>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</si>
  <si>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</si>
  <si>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</si>
  <si>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</si>
  <si>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</si>
  <si>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</si>
  <si>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</si>
  <si>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</si>
  <si>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</si>
  <si>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</si>
  <si>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</si>
  <si>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</si>
  <si>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</si>
  <si>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</si>
  <si>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</si>
  <si>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</si>
  <si>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</si>
  <si>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</si>
  <si>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</si>
  <si>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</si>
  <si>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</si>
  <si>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</si>
  <si>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</si>
  <si>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</si>
  <si>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</si>
  <si>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</si>
  <si>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</si>
  <si>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</si>
  <si>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</si>
  <si>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</si>
  <si>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</si>
  <si>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</si>
  <si>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</si>
  <si>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</si>
  <si>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</si>
  <si>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</si>
  <si>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</si>
  <si>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</si>
  <si>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</si>
  <si>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</si>
  <si>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</si>
  <si>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</si>
  <si>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</si>
  <si>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</si>
  <si>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</si>
  <si>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</si>
  <si>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</si>
  <si>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</si>
  <si>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</si>
  <si>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</si>
  <si>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</si>
  <si>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</si>
  <si>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</si>
  <si>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</si>
  <si>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</si>
  <si>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</si>
  <si>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</si>
  <si>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</si>
  <si>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</si>
  <si>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</si>
  <si>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</si>
  <si>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</si>
  <si>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</si>
  <si>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</si>
  <si>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</si>
  <si>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</si>
  <si>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</si>
  <si>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</si>
  <si>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</si>
  <si>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</si>
  <si>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</si>
  <si>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</si>
  <si>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</si>
  <si>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</si>
  <si>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</si>
  <si>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</si>
  <si>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</si>
  <si>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</si>
  <si>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</si>
  <si>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</si>
  <si>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</si>
  <si>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</si>
  <si>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</si>
  <si>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</si>
  <si>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</si>
  <si>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</si>
  <si>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</si>
  <si>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</si>
  <si>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</si>
  <si>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</si>
  <si>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</si>
  <si>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</si>
  <si>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</si>
  <si>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</si>
  <si>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</si>
  <si>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</si>
  <si>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</si>
  <si>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</si>
  <si>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</si>
  <si>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</si>
  <si>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</si>
  <si>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</si>
  <si>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</si>
  <si>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</si>
  <si>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</si>
  <si>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</si>
  <si>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</si>
  <si>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</si>
  <si>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</si>
  <si>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</si>
  <si>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</si>
  <si>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</si>
  <si>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</si>
  <si>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</si>
  <si>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</si>
  <si>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</si>
  <si>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</si>
  <si>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</si>
  <si>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</si>
  <si>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</si>
  <si>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</si>
  <si>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</si>
  <si>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</si>
  <si>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</si>
  <si>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</si>
  <si>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</si>
  <si>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</si>
  <si>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</si>
  <si>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</si>
  <si>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</si>
  <si>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</si>
  <si>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</si>
  <si>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</si>
  <si>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</si>
  <si>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</si>
  <si>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</si>
  <si>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</si>
  <si>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</si>
  <si>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</si>
  <si>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</si>
  <si>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</si>
  <si>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</si>
  <si>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</si>
  <si>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</si>
  <si>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</si>
  <si>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</si>
  <si>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</si>
  <si>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</si>
  <si>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</si>
  <si>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</si>
  <si>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</si>
  <si>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</si>
  <si>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</si>
  <si>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</si>
  <si>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</si>
  <si>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</si>
  <si>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</si>
  <si>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</si>
  <si>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</si>
  <si>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</si>
  <si>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</si>
  <si>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</si>
  <si>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</si>
  <si>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</si>
  <si>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</si>
  <si>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</si>
  <si>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</si>
  <si>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</si>
  <si>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</si>
  <si>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</si>
  <si>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</si>
  <si>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</si>
  <si>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</si>
  <si>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</si>
  <si>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</si>
  <si>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</si>
  <si>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</si>
  <si>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</si>
  <si>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</si>
  <si>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</si>
  <si>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</si>
  <si>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</si>
  <si>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</si>
  <si>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</si>
  <si>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</si>
  <si>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</si>
  <si>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</si>
  <si>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</si>
  <si>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</si>
  <si>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</si>
  <si>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</si>
  <si>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</si>
  <si>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</si>
  <si>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</si>
  <si>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</si>
  <si>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</si>
  <si>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</si>
  <si>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</si>
  <si>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</si>
  <si>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</si>
  <si>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</si>
  <si>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</si>
  <si>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</si>
  <si>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</si>
  <si>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</si>
  <si>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</si>
  <si>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</si>
  <si>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</si>
  <si>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</si>
  <si>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</si>
  <si>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</si>
  <si>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</si>
  <si>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</si>
  <si>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</si>
  <si>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</si>
  <si>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</si>
  <si>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</si>
  <si>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</si>
  <si>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</si>
  <si>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</si>
  <si>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</si>
  <si>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</si>
  <si>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</si>
  <si>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</si>
  <si>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</si>
  <si>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</si>
  <si>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</si>
  <si>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</si>
  <si>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</si>
  <si>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</si>
  <si>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</si>
  <si>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</si>
  <si>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</si>
  <si>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</si>
  <si>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</si>
  <si>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</si>
  <si>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</si>
  <si>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</si>
  <si>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</si>
  <si>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</si>
  <si>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</si>
  <si>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</si>
  <si>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</si>
  <si>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</si>
  <si>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</si>
  <si>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</si>
  <si>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</si>
  <si>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</si>
  <si>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</si>
  <si>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</si>
  <si>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</si>
  <si>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</si>
  <si>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</si>
  <si>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</si>
  <si>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</si>
  <si>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</si>
  <si>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</si>
  <si>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</si>
  <si>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</si>
  <si>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</si>
  <si>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</si>
  <si>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</si>
  <si>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</si>
  <si>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</si>
  <si>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</si>
  <si>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</si>
  <si>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</si>
  <si>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</si>
  <si>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</si>
  <si>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</si>
  <si>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</si>
  <si>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</si>
  <si>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</si>
  <si>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</si>
  <si>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</si>
  <si>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</si>
  <si>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</si>
  <si>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</si>
  <si>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</si>
  <si>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</si>
  <si>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</si>
  <si>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</si>
  <si>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</si>
  <si>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</si>
  <si>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</si>
  <si>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</si>
  <si>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</si>
  <si>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</si>
  <si>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</si>
  <si>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</si>
  <si>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</si>
  <si>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</si>
  <si>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</si>
  <si>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</si>
  <si>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</si>
  <si>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</si>
  <si>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</si>
  <si>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</si>
  <si>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</si>
  <si>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</si>
  <si>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</si>
  <si>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</si>
  <si>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</si>
  <si>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</si>
  <si>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</si>
  <si>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</si>
  <si>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</si>
  <si>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</si>
  <si>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</si>
  <si>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</si>
  <si>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</si>
  <si>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</si>
  <si>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</si>
  <si>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</si>
  <si>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</si>
  <si>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</si>
  <si>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</si>
  <si>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</si>
  <si>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</si>
  <si>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</si>
  <si>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</si>
  <si>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</si>
  <si>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</si>
  <si>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</si>
  <si>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</si>
  <si>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</si>
  <si>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</si>
  <si>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</si>
  <si>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</si>
  <si>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</si>
  <si>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</si>
  <si>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</si>
  <si>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</si>
  <si>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</si>
  <si>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</si>
  <si>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</si>
  <si>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</si>
  <si>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</si>
  <si>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</si>
  <si>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</si>
  <si>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</si>
  <si>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</si>
  <si>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</si>
  <si>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</si>
  <si>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</si>
  <si>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</si>
  <si>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</si>
  <si>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</si>
  <si>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</si>
  <si>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</si>
  <si>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</si>
  <si>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</si>
  <si>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</si>
  <si>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</si>
  <si>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</si>
  <si>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</si>
  <si>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</si>
  <si>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</si>
  <si>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</si>
  <si>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</si>
  <si>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</si>
  <si>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</si>
  <si>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</si>
  <si>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</si>
  <si>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</si>
  <si>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</si>
  <si>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</si>
  <si>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</si>
  <si>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</si>
  <si>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</si>
  <si>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</si>
  <si>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</si>
  <si>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</si>
  <si>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</si>
  <si>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</si>
  <si>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</si>
  <si>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</si>
  <si>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</si>
  <si>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</si>
  <si>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</si>
  <si>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</si>
  <si>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</si>
  <si>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</si>
  <si>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</si>
  <si>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</si>
  <si>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</si>
  <si>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</si>
  <si>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</si>
  <si>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</si>
  <si>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</si>
  <si>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</si>
  <si>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</si>
  <si>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</si>
  <si>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</si>
  <si>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</si>
  <si>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</si>
  <si>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</si>
  <si>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</si>
  <si>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</si>
  <si>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</si>
  <si>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</si>
  <si>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</si>
  <si>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</si>
  <si>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</si>
  <si>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</si>
  <si>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</si>
  <si>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</si>
  <si>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</si>
  <si>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</si>
  <si>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</si>
  <si>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</si>
  <si>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</si>
  <si>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</si>
  <si>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</si>
  <si>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</si>
  <si>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</si>
  <si>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</si>
  <si>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</si>
  <si>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</si>
  <si>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</si>
  <si>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</si>
  <si>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</si>
  <si>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</si>
  <si>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</si>
  <si>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</si>
  <si>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</si>
  <si>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</si>
  <si>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</si>
  <si>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</si>
  <si>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</si>
  <si>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</si>
  <si>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</si>
  <si>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</si>
  <si>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</si>
  <si>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</si>
  <si>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</si>
  <si>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</si>
  <si>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</si>
  <si>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</si>
  <si>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</si>
  <si>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</si>
  <si>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</si>
  <si>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</si>
  <si>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</si>
  <si>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</si>
  <si>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</si>
  <si>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</si>
  <si>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</si>
  <si>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</si>
  <si>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</si>
  <si>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</si>
  <si>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</si>
  <si>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</si>
  <si>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</si>
  <si>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</si>
  <si>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</si>
  <si>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</si>
  <si>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</si>
  <si>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</si>
  <si>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</si>
  <si>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</si>
  <si>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</si>
  <si>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</si>
  <si>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</si>
  <si>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</si>
  <si>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</si>
  <si>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</si>
  <si>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</si>
  <si>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</si>
  <si>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</si>
  <si>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</si>
  <si>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</si>
  <si>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</si>
  <si>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</si>
  <si>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</si>
  <si>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</si>
  <si>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</si>
  <si>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</si>
  <si>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</si>
  <si>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</si>
  <si>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</si>
  <si>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</si>
  <si>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</si>
  <si>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</si>
  <si>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</si>
  <si>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</si>
  <si>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</si>
  <si>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</si>
  <si>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</si>
  <si>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</si>
  <si>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</si>
  <si>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</si>
  <si>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</si>
  <si>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</si>
  <si>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</si>
  <si>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</si>
  <si>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</si>
  <si>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</si>
  <si>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</si>
  <si>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</si>
  <si>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</si>
  <si>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</si>
  <si>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</si>
  <si>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</si>
  <si>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</si>
  <si>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</si>
  <si>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</si>
  <si>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</si>
  <si>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</si>
  <si>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</si>
  <si>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</si>
  <si>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</si>
  <si>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</si>
  <si>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</si>
  <si>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</si>
  <si>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</si>
  <si>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</si>
  <si>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</si>
  <si>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</si>
  <si>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</si>
  <si>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</si>
  <si>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</si>
  <si>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</si>
  <si>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</si>
  <si>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</si>
  <si>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</si>
  <si>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</si>
  <si>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</si>
  <si>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</si>
  <si>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</si>
  <si>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</si>
  <si>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</si>
  <si>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</si>
  <si>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</si>
  <si>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</si>
  <si>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</si>
  <si>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</si>
  <si>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</si>
  <si>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</si>
  <si>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</si>
  <si>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</si>
  <si>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</si>
  <si>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</si>
  <si>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</si>
  <si>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</si>
  <si>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</si>
  <si>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</si>
  <si>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</si>
  <si>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</si>
  <si>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</si>
  <si>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</si>
  <si>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</si>
  <si>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</si>
  <si>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</si>
  <si>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</si>
  <si>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</si>
  <si>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</si>
  <si>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</si>
  <si>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</si>
  <si>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</si>
  <si>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</si>
  <si>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</si>
  <si>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</si>
  <si>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</si>
  <si>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</si>
  <si>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</si>
  <si>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</si>
  <si>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</si>
  <si>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</si>
  <si>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</si>
  <si>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</si>
  <si>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</si>
  <si>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</si>
  <si>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</si>
  <si>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</si>
  <si>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</si>
  <si>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</si>
  <si>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</si>
  <si>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</si>
  <si>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</si>
  <si>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</si>
  <si>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</si>
  <si>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</si>
  <si>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</si>
  <si>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</si>
  <si>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</si>
  <si>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</si>
  <si>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</si>
  <si>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</si>
  <si>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</si>
  <si>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</si>
  <si>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</si>
  <si>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</si>
  <si>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</si>
  <si>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</si>
  <si>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</si>
  <si>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</si>
  <si>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</si>
  <si>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</si>
  <si>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</si>
  <si>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</si>
  <si>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</si>
  <si>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</si>
  <si>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</si>
  <si>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</si>
  <si>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</si>
  <si>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</si>
  <si>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</si>
  <si>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</si>
  <si>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</si>
  <si>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</si>
  <si>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</si>
  <si>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</si>
  <si>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</si>
  <si>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</si>
  <si>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</si>
  <si>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</si>
  <si>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</si>
  <si>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</si>
  <si>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</si>
  <si>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</si>
  <si>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</si>
  <si>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</si>
  <si>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</si>
  <si>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</si>
  <si>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</si>
  <si>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</si>
  <si>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</si>
  <si>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</si>
  <si>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</si>
  <si>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</si>
  <si>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</si>
  <si>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</si>
  <si>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</si>
  <si>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</si>
  <si>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</si>
  <si>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</si>
  <si>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</si>
  <si>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</si>
  <si>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</si>
  <si>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</si>
  <si>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</si>
  <si>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</si>
  <si>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</si>
  <si>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</si>
  <si>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</si>
  <si>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</si>
  <si>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</si>
  <si>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</si>
  <si>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</si>
  <si>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</si>
  <si>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</si>
  <si>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</si>
  <si>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</si>
  <si>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</si>
  <si>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</si>
  <si>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</si>
  <si>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</si>
  <si>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</si>
  <si>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</si>
  <si>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</si>
  <si>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</si>
  <si>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</si>
  <si>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</si>
  <si>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</si>
  <si>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</si>
  <si>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</si>
  <si>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</si>
  <si>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</si>
  <si>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</si>
  <si>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</si>
  <si>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</si>
  <si>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</si>
  <si>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</si>
  <si>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</si>
  <si>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</si>
  <si>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</si>
  <si>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</si>
  <si>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</si>
  <si>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</si>
  <si>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</si>
  <si>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</si>
  <si>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</si>
  <si>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</si>
  <si>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</si>
  <si>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</si>
  <si>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</si>
  <si>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</si>
  <si>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</si>
  <si>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</si>
  <si>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</si>
  <si>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</si>
  <si>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</si>
  <si>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</si>
  <si>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</si>
  <si>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</si>
  <si>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</si>
  <si>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</si>
  <si>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</si>
  <si>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</si>
  <si>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</si>
  <si>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</si>
  <si>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</si>
  <si>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</si>
  <si>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</si>
  <si>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</si>
  <si>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</si>
  <si>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</si>
  <si>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</si>
  <si>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</si>
  <si>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</si>
  <si>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</si>
  <si>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</si>
  <si>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</si>
  <si>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</si>
  <si>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</si>
  <si>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</si>
  <si>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</si>
  <si>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</si>
  <si>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</si>
  <si>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</si>
  <si>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</si>
  <si>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</si>
  <si>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</si>
  <si>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</si>
  <si>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</si>
  <si>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</si>
  <si>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</si>
  <si>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</si>
  <si>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</si>
  <si>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</si>
  <si>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</si>
  <si>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</si>
  <si>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</si>
  <si>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</si>
  <si>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</si>
  <si>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</si>
  <si>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</si>
  <si>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</si>
  <si>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</si>
  <si>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</si>
  <si>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</si>
  <si>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</si>
  <si>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</si>
  <si>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</si>
  <si>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</si>
  <si>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</si>
  <si>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</si>
  <si>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</si>
  <si>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</si>
  <si>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</si>
  <si>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</si>
  <si>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</si>
  <si>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</si>
  <si>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</si>
  <si>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</si>
  <si>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</si>
  <si>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</si>
  <si>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</si>
  <si>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</si>
  <si>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</si>
  <si>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</si>
  <si>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</si>
  <si>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</si>
  <si>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</si>
  <si>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</si>
  <si>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</si>
  <si>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</si>
  <si>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</si>
  <si>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</si>
  <si>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</si>
  <si>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</si>
  <si>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</si>
  <si>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</si>
  <si>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</si>
  <si>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</si>
  <si>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</si>
  <si>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</si>
  <si>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</si>
  <si>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</si>
  <si>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</si>
  <si>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</si>
  <si>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</si>
  <si>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</si>
  <si>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</si>
  <si>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</si>
  <si>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</si>
  <si>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</si>
  <si>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</si>
  <si>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</si>
  <si>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</si>
  <si>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</si>
  <si>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</si>
  <si>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</si>
  <si>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</si>
  <si>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</si>
  <si>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</si>
  <si>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</si>
  <si>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</si>
  <si>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</si>
  <si>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</si>
  <si>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</si>
  <si>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</si>
  <si>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</si>
  <si>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</si>
  <si>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</si>
  <si>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</si>
  <si>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</si>
  <si>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</si>
  <si>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</si>
  <si>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</si>
  <si>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</si>
  <si>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</si>
  <si>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</si>
  <si>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</si>
  <si>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</si>
  <si>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</si>
  <si>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</si>
  <si>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</si>
  <si>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</si>
  <si>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</si>
  <si>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</si>
  <si>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</si>
  <si>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</si>
  <si>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</si>
  <si>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</si>
  <si>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</si>
  <si>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</si>
  <si>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</si>
  <si>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</si>
  <si>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</si>
  <si>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</si>
  <si>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</si>
  <si>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</si>
  <si>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</si>
  <si>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</si>
  <si>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</si>
  <si>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</si>
  <si>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</si>
  <si>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</si>
  <si>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</si>
  <si>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</si>
  <si>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</si>
  <si>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</si>
  <si>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</si>
  <si>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</si>
  <si>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</si>
  <si>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</si>
  <si>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</si>
  <si>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</si>
  <si>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</si>
  <si>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</si>
  <si>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</si>
  <si>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</si>
  <si>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</si>
  <si>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</si>
  <si>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</si>
  <si>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</si>
  <si>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</si>
  <si>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</si>
  <si>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</si>
  <si>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</si>
  <si>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</si>
  <si>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</si>
  <si>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</si>
  <si>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</si>
  <si>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</si>
  <si>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</si>
  <si>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</si>
  <si>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</si>
  <si>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</si>
  <si>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</si>
  <si>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</si>
  <si>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</si>
  <si>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</si>
  <si>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</si>
  <si>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</si>
  <si>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</si>
  <si>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</si>
  <si>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</si>
  <si>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</si>
  <si>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</si>
  <si>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</si>
  <si>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</si>
  <si>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</si>
  <si>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</si>
  <si>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</si>
  <si>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</si>
  <si>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</si>
  <si>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</si>
  <si>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</si>
  <si>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</si>
  <si>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</si>
  <si>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</si>
  <si>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</si>
  <si>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</si>
  <si>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</si>
  <si>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</si>
  <si>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</si>
  <si>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</si>
  <si>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</si>
  <si>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</si>
  <si>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</si>
  <si>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</si>
  <si>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</si>
  <si>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</si>
  <si>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</si>
  <si>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</si>
  <si>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</si>
  <si>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</si>
  <si>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</si>
  <si>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</si>
  <si>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</si>
  <si>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</si>
  <si>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</si>
  <si>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</si>
  <si>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</si>
  <si>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</si>
  <si>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</si>
  <si>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</si>
  <si>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</si>
  <si>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</si>
  <si>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</si>
  <si>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</si>
  <si>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</si>
  <si>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</si>
  <si>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</si>
  <si>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</si>
  <si>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</si>
  <si>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</si>
  <si>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</si>
  <si>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</si>
  <si>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</si>
  <si>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</si>
  <si>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</si>
  <si>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</si>
  <si>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</si>
  <si>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</si>
  <si>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</si>
  <si>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</si>
  <si>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</si>
  <si>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</si>
  <si>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</si>
  <si>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</si>
  <si>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</si>
  <si>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</si>
  <si>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</si>
  <si>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</si>
  <si>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</si>
  <si>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</si>
  <si>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</si>
  <si>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</si>
  <si>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</si>
  <si>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</si>
  <si>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</si>
  <si>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</si>
  <si>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</si>
  <si>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</si>
  <si>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</si>
  <si>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</si>
  <si>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</si>
  <si>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</si>
  <si>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</si>
  <si>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</si>
  <si>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</si>
  <si>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</si>
  <si>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</si>
  <si>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</si>
  <si>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</si>
  <si>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</si>
  <si>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</si>
  <si>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</si>
  <si>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</si>
  <si>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</si>
  <si>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</si>
  <si>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</si>
  <si>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</si>
  <si>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</si>
  <si>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</si>
  <si>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</si>
  <si>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</si>
  <si>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</si>
  <si>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</si>
  <si>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</si>
  <si>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</si>
  <si>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</si>
  <si>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</si>
  <si>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</si>
  <si>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</si>
  <si>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</si>
  <si>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</si>
  <si>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</si>
  <si>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</si>
  <si>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</si>
  <si>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</si>
  <si>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</si>
  <si>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</si>
  <si>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</si>
  <si>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</si>
  <si>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</si>
  <si>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</si>
  <si>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</si>
  <si>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</si>
  <si>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</si>
  <si>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</si>
  <si>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</si>
  <si>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</si>
  <si>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</si>
  <si>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</si>
  <si>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</si>
  <si>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</si>
  <si>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</si>
  <si>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</si>
  <si>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</si>
  <si>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</si>
  <si>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</si>
  <si>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</si>
  <si>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</si>
  <si>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</si>
  <si>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</si>
  <si>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</si>
  <si>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</si>
  <si>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</si>
  <si>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</si>
  <si>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</si>
  <si>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</si>
  <si>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</si>
  <si>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</si>
  <si>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</si>
  <si>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</si>
  <si>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</si>
  <si>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</si>
  <si>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</si>
  <si>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</si>
  <si>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</si>
  <si>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</si>
  <si>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</si>
  <si>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</si>
  <si>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</si>
  <si>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</si>
  <si>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</si>
  <si>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</si>
  <si>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</si>
  <si>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</si>
  <si>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</si>
  <si>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</si>
  <si>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</si>
  <si>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</si>
  <si>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</si>
  <si>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</si>
  <si>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</si>
  <si>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</si>
  <si>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</si>
  <si>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</si>
  <si>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</si>
  <si>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</si>
  <si>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</si>
  <si>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</si>
  <si>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</si>
  <si>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</si>
  <si>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</si>
  <si>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</si>
  <si>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</si>
  <si>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</si>
  <si>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</si>
  <si>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</si>
  <si>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</si>
  <si>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</si>
  <si>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</si>
  <si>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</si>
  <si>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</si>
  <si>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</si>
  <si>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</si>
  <si>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</si>
  <si>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</si>
  <si>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</si>
  <si>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</si>
  <si>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</si>
  <si>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</si>
  <si>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</si>
  <si>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</si>
  <si>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</si>
  <si>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</si>
  <si>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</si>
  <si>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</si>
  <si>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</si>
  <si>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</si>
  <si>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</si>
  <si>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</si>
  <si>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</si>
  <si>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</si>
  <si>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</si>
  <si>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</si>
  <si>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</si>
  <si>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</si>
  <si>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</si>
  <si>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</si>
  <si>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</si>
  <si>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</si>
  <si>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</si>
  <si>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</si>
  <si>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</si>
  <si>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</si>
  <si>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</si>
  <si>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</si>
  <si>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</si>
  <si>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</si>
  <si>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</si>
  <si>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</si>
  <si>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</si>
  <si>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</si>
  <si>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</si>
  <si>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</si>
  <si>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</si>
  <si>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</si>
  <si>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</si>
  <si>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</si>
  <si>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</si>
  <si>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</si>
  <si>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</si>
  <si>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</si>
  <si>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</si>
  <si>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</si>
  <si>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</si>
  <si>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</si>
  <si>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</si>
  <si>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</si>
  <si>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</si>
  <si>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</si>
  <si>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</si>
  <si>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</si>
  <si>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</si>
  <si>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</si>
  <si>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</si>
  <si>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</si>
  <si>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</si>
  <si>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</si>
  <si>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</si>
  <si>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</si>
  <si>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</si>
  <si>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</si>
  <si>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</si>
  <si>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</si>
  <si>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</si>
  <si>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</si>
  <si>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</si>
  <si>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</si>
  <si>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</si>
  <si>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</si>
  <si>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</si>
  <si>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</si>
  <si>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</si>
  <si>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</si>
  <si>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</si>
  <si>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</si>
  <si>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</si>
  <si>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</si>
  <si>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</si>
  <si>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</si>
  <si>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</si>
  <si>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</si>
  <si>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</si>
  <si>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</si>
  <si>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</si>
  <si>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</si>
  <si>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</si>
  <si>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</si>
  <si>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</si>
  <si>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</si>
  <si>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</si>
  <si>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</si>
  <si>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</si>
  <si>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</si>
  <si>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</si>
  <si>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</si>
  <si>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</si>
  <si>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</si>
  <si>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</si>
  <si>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</si>
  <si>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</si>
  <si>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</si>
  <si>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</si>
  <si>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</si>
  <si>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</si>
  <si>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</si>
  <si>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</si>
  <si>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</si>
  <si>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</si>
  <si>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</si>
  <si>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</si>
  <si>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</si>
  <si>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</si>
  <si>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</si>
  <si>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</si>
  <si>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</si>
  <si>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</si>
  <si>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</si>
  <si>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</si>
  <si>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</si>
  <si>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</si>
  <si>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</si>
  <si>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</si>
  <si>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</si>
  <si>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</si>
  <si>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</si>
  <si>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</si>
  <si>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</si>
  <si>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</si>
  <si>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</si>
  <si>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</si>
  <si>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</si>
  <si>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</si>
  <si>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</si>
  <si>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</si>
  <si>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</si>
  <si>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</si>
  <si>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</si>
  <si>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</si>
  <si>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</si>
  <si>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</si>
  <si>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</si>
  <si>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</si>
  <si>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</si>
  <si>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</si>
  <si>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</si>
  <si>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</si>
  <si>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</si>
  <si>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</si>
  <si>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</si>
  <si>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</si>
  <si>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</si>
  <si>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</si>
  <si>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</si>
  <si>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</si>
  <si>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</si>
  <si>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</si>
  <si>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</si>
  <si>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</si>
  <si>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</si>
  <si>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</si>
  <si>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</si>
  <si>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</si>
  <si>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</si>
  <si>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</si>
  <si>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</si>
  <si>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</si>
  <si>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</si>
  <si>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</si>
  <si>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</si>
  <si>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</si>
  <si>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</si>
  <si>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</si>
  <si>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</si>
  <si>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</si>
  <si>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</si>
  <si>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</si>
  <si>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</si>
  <si>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</si>
  <si>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</si>
  <si>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</si>
  <si>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</si>
  <si>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</si>
  <si>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</si>
  <si>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</si>
  <si>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</si>
  <si>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</si>
  <si>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</si>
  <si>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</si>
  <si>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</si>
  <si>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</si>
  <si>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</si>
  <si>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</si>
  <si>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</si>
  <si>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</si>
  <si>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</si>
  <si>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</si>
  <si>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</si>
  <si>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</si>
  <si>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</si>
  <si>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</si>
  <si>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</si>
  <si>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</si>
  <si>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</si>
  <si>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</si>
  <si>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</si>
  <si>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</si>
  <si>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</si>
  <si>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</si>
  <si>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</si>
  <si>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</si>
  <si>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</si>
  <si>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</si>
  <si>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</si>
  <si>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</si>
  <si>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</si>
  <si>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</si>
  <si>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</si>
  <si>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</si>
  <si>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</si>
  <si>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</si>
  <si>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</si>
  <si>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</si>
  <si>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</si>
  <si>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</si>
  <si>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</si>
  <si>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</si>
  <si>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</si>
  <si>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</si>
  <si>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</si>
  <si>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</si>
  <si>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</si>
  <si>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</si>
  <si>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</si>
  <si>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</si>
  <si>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</si>
  <si>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</si>
  <si>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</si>
  <si>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</si>
  <si>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</si>
  <si>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</si>
  <si>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</si>
  <si>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</si>
  <si>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</si>
  <si>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</si>
  <si>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</si>
  <si>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</si>
  <si>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</si>
  <si>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</si>
  <si>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</si>
  <si>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</si>
  <si>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</si>
  <si>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</si>
  <si>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</si>
  <si>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</si>
  <si>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</si>
  <si>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</si>
  <si>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</si>
  <si>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</si>
  <si>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</si>
  <si>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</si>
  <si>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</si>
  <si>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</si>
  <si>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</si>
  <si>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</si>
  <si>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</si>
  <si>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</si>
  <si>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</si>
  <si>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</si>
  <si>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</si>
  <si>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</si>
  <si>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</si>
  <si>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</si>
  <si>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</si>
  <si>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</si>
  <si>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</si>
  <si>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</si>
  <si>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</si>
  <si>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</si>
  <si>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</si>
  <si>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</si>
  <si>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</si>
  <si>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</si>
  <si>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</si>
  <si>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</si>
  <si>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</si>
  <si>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</si>
  <si>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</si>
  <si>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</si>
  <si>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</si>
  <si>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</si>
  <si>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</si>
  <si>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</si>
  <si>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</si>
  <si>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</si>
  <si>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</si>
  <si>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</si>
  <si>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</si>
  <si>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</si>
  <si>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</si>
  <si>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</si>
  <si>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</si>
  <si>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</si>
  <si>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</si>
  <si>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</si>
  <si>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</si>
  <si>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</si>
  <si>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</si>
  <si>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</si>
  <si>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</si>
  <si>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</si>
  <si>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</si>
  <si>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</si>
  <si>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</si>
  <si>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</si>
  <si>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</si>
  <si>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</si>
  <si>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</si>
  <si>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</si>
  <si>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</si>
  <si>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</si>
  <si>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</si>
  <si>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</si>
  <si>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</si>
  <si>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</si>
  <si>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</si>
  <si>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</si>
  <si>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</si>
  <si>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</si>
  <si>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</si>
  <si>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</si>
  <si>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</si>
  <si>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</si>
  <si>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</si>
  <si>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</si>
  <si>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</si>
  <si>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</si>
  <si>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</si>
  <si>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</si>
  <si>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</si>
  <si>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</si>
  <si>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</si>
  <si>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</si>
  <si>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</si>
  <si>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</si>
  <si>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</si>
  <si>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</si>
  <si>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</si>
  <si>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</si>
  <si>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</si>
  <si>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</si>
  <si>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</si>
  <si>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</si>
  <si>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</si>
  <si>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</si>
  <si>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</si>
  <si>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</si>
  <si>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</si>
  <si>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</si>
  <si>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</si>
  <si>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</si>
  <si>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</si>
  <si>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</si>
  <si>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</si>
  <si>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</si>
  <si>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</si>
  <si>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</si>
  <si>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</si>
  <si>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</si>
  <si>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</si>
  <si>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</si>
  <si>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</si>
  <si>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</si>
  <si>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</si>
  <si>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</si>
  <si>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</si>
  <si>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</si>
  <si>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</si>
  <si>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</si>
  <si>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</si>
  <si>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</si>
  <si>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</si>
  <si>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</si>
  <si>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</si>
  <si>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</si>
  <si>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</si>
  <si>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</si>
  <si>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</si>
  <si>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</si>
  <si>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</si>
  <si>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</si>
  <si>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</si>
  <si>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</si>
  <si>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</si>
  <si>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</si>
  <si>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</si>
  <si>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</si>
  <si>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</si>
  <si>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</si>
  <si>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</si>
  <si>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</si>
  <si>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</si>
  <si>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</si>
  <si>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</si>
  <si>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</si>
  <si>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</si>
  <si>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</si>
  <si>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</si>
  <si>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</si>
  <si>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</si>
  <si>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</si>
  <si>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</si>
  <si>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</si>
  <si>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</si>
  <si>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</si>
  <si>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</si>
  <si>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</si>
  <si>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</si>
  <si>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</si>
  <si>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</si>
  <si>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</si>
  <si>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</si>
  <si>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</si>
  <si>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</si>
  <si>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</si>
  <si>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</si>
  <si>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</si>
  <si>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</si>
  <si>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</si>
  <si>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</si>
  <si>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</si>
  <si>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</si>
  <si>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</si>
  <si>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</si>
  <si>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</si>
  <si>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</si>
  <si>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</si>
  <si>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</si>
  <si>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</si>
  <si>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</si>
  <si>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</si>
  <si>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</si>
  <si>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</si>
  <si>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</si>
  <si>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</si>
  <si>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</si>
  <si>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</si>
  <si>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</si>
  <si>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</si>
  <si>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</si>
  <si>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</si>
  <si>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</si>
  <si>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</si>
  <si>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</si>
  <si>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</si>
  <si>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</si>
  <si>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</si>
  <si>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</si>
  <si>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</si>
  <si>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</si>
  <si>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</si>
  <si>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</si>
  <si>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</si>
  <si>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</si>
  <si>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</si>
  <si>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</si>
  <si>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</si>
  <si>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</si>
  <si>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</si>
  <si>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</si>
  <si>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</si>
  <si>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</si>
  <si>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</si>
  <si>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</si>
  <si>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</si>
  <si>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</si>
  <si>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</si>
  <si>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</si>
  <si>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</si>
  <si>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</si>
  <si>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</si>
  <si>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</si>
  <si>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</si>
  <si>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</si>
  <si>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</si>
  <si>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</si>
  <si>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</si>
  <si>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</si>
  <si>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</si>
  <si>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</si>
  <si>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</si>
  <si>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</si>
  <si>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</si>
  <si>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</si>
  <si>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</si>
  <si>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</si>
  <si>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</si>
  <si>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</si>
  <si>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</si>
  <si>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</si>
  <si>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</si>
  <si>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</si>
  <si>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</si>
  <si>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</si>
  <si>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</si>
  <si>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</si>
  <si>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</si>
  <si>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</si>
  <si>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</si>
  <si>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</si>
  <si>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</si>
  <si>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</si>
  <si>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</si>
  <si>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</si>
  <si>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</si>
  <si>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</si>
  <si>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</si>
  <si>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</si>
  <si>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</si>
  <si>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</si>
  <si>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</si>
  <si>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</si>
  <si>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</si>
  <si>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</si>
  <si>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</si>
  <si>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</si>
  <si>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</si>
  <si>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</si>
  <si>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</si>
  <si>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</si>
  <si>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</si>
  <si>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</si>
  <si>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</si>
  <si>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</si>
  <si>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</si>
  <si>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</si>
  <si>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</si>
  <si>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</si>
  <si>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</si>
  <si>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</si>
  <si>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</si>
  <si>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</si>
  <si>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</si>
  <si>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</si>
  <si>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</si>
  <si>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</si>
  <si>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</si>
  <si>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</si>
  <si>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</si>
  <si>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</si>
  <si>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</si>
  <si>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</si>
  <si>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</si>
  <si>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</si>
  <si>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</si>
  <si>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</si>
  <si>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</si>
  <si>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</si>
  <si>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</si>
  <si>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</si>
  <si>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</si>
  <si>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</si>
  <si>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</si>
  <si>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</si>
  <si>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</si>
  <si>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</si>
  <si>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</si>
  <si>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</si>
  <si>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</si>
  <si>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</si>
  <si>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</si>
  <si>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</si>
  <si>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</si>
  <si>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</si>
  <si>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</si>
  <si>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</si>
  <si>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</si>
  <si>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</si>
  <si>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</si>
  <si>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</si>
  <si>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</si>
  <si>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</si>
  <si>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</si>
  <si>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</si>
  <si>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</si>
  <si>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</si>
  <si>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</si>
  <si>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</si>
  <si>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</si>
  <si>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</si>
  <si>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</si>
  <si>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</si>
  <si>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</si>
  <si>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</si>
  <si>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</si>
  <si>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</si>
  <si>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</si>
  <si>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</si>
  <si>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</si>
  <si>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</si>
  <si>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</si>
  <si>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</si>
  <si>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</si>
  <si>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</si>
  <si>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</si>
  <si>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</si>
  <si>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</si>
  <si>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</si>
  <si>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</si>
  <si>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</si>
  <si>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</si>
  <si>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</si>
  <si>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</si>
  <si>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</si>
  <si>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</si>
  <si>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</si>
  <si>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</si>
  <si>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</si>
  <si>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</si>
  <si>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</si>
  <si>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</si>
  <si>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</si>
  <si>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</si>
  <si>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</si>
  <si>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</si>
  <si>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</si>
  <si>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</si>
  <si>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</si>
  <si>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</si>
  <si>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</si>
  <si>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</si>
  <si>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</si>
  <si>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</si>
  <si>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</si>
  <si>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</si>
  <si>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</si>
  <si>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</si>
  <si>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</si>
  <si>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</si>
  <si>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</si>
  <si>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</si>
  <si>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</si>
  <si>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</si>
  <si>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</si>
  <si>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</si>
  <si>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</si>
  <si>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</si>
  <si>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</si>
  <si>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</si>
  <si>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</si>
  <si>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</si>
  <si>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</si>
  <si>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</si>
  <si>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</si>
  <si>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</si>
  <si>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</si>
  <si>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</si>
  <si>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</si>
  <si>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</si>
  <si>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</si>
  <si>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</si>
  <si>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</si>
  <si>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</si>
  <si>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</si>
  <si>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</si>
  <si>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</si>
  <si>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</si>
  <si>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</si>
  <si>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</si>
  <si>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</si>
  <si>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</si>
  <si>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</si>
  <si>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</si>
  <si>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</si>
  <si>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</si>
  <si>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</si>
  <si>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</si>
  <si>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</si>
  <si>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</si>
  <si>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</si>
  <si>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</si>
  <si>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</si>
  <si>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</si>
  <si>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</si>
  <si>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</si>
  <si>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</si>
  <si>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</si>
  <si>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</si>
  <si>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</si>
  <si>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</si>
  <si>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</si>
  <si>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</si>
  <si>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</si>
  <si>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</si>
  <si>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</si>
  <si>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</si>
  <si>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</si>
  <si>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</si>
  <si>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</si>
  <si>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</si>
  <si>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</si>
  <si>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</si>
  <si>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</si>
  <si>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</si>
  <si>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</si>
  <si>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</si>
  <si>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</si>
  <si>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</si>
  <si>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</si>
  <si>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</si>
  <si>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</si>
  <si>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</si>
  <si>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</si>
  <si>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</si>
  <si>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</si>
  <si>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</si>
  <si>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</si>
  <si>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</si>
  <si>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</si>
  <si>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</si>
  <si>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</si>
  <si>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</si>
  <si>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</si>
  <si>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</si>
  <si>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</si>
  <si>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</si>
  <si>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</si>
  <si>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</si>
  <si>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</si>
  <si>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</si>
  <si>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</si>
  <si>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</si>
  <si>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</si>
  <si>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</si>
  <si>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</si>
  <si>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</si>
  <si>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</si>
  <si>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</si>
  <si>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</si>
  <si>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</si>
  <si>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</si>
  <si>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</si>
  <si>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</si>
  <si>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</si>
  <si>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</si>
  <si>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</si>
  <si>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</si>
  <si>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</si>
  <si>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</si>
  <si>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</si>
  <si>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</si>
  <si>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</si>
  <si>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</si>
  <si>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</si>
  <si>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</si>
  <si>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</si>
  <si>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</si>
  <si>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</si>
  <si>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</si>
  <si>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</si>
  <si>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</si>
  <si>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</si>
  <si>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</si>
  <si>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</si>
  <si>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</si>
  <si>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</si>
  <si>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</si>
  <si>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</si>
  <si>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</si>
  <si>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</si>
  <si>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</si>
  <si>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</si>
  <si>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</si>
  <si>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</si>
  <si>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</si>
  <si>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</si>
  <si>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</si>
  <si>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</si>
  <si>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</si>
  <si>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</si>
  <si>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</si>
  <si>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</si>
  <si>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</si>
  <si>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</si>
  <si>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</si>
  <si>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</si>
  <si>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</si>
  <si>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</si>
  <si>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</si>
  <si>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</si>
  <si>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</si>
  <si>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</si>
  <si>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</si>
  <si>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</si>
  <si>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</si>
  <si>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</si>
  <si>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</si>
  <si>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</si>
  <si>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</si>
  <si>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</si>
  <si>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</si>
  <si>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</si>
  <si>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</si>
  <si>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</si>
  <si>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</si>
  <si>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</si>
  <si>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</si>
  <si>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</si>
  <si>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</si>
  <si>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</si>
  <si>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</si>
  <si>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</si>
  <si>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</si>
  <si>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</si>
  <si>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</si>
  <si>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</si>
  <si>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</si>
  <si>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</si>
  <si>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</si>
  <si>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</si>
  <si>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</si>
  <si>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</si>
  <si>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</si>
  <si>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</si>
  <si>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</si>
  <si>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</si>
  <si>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</si>
  <si>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</si>
  <si>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</si>
  <si>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</si>
  <si>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</si>
  <si>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</si>
  <si>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</si>
  <si>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</si>
  <si>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</si>
  <si>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</si>
  <si>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</si>
  <si>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</si>
  <si>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</si>
  <si>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</si>
  <si>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</si>
  <si>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</si>
  <si>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</si>
  <si>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</si>
  <si>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</si>
  <si>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</si>
  <si>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</si>
  <si>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</si>
  <si>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</si>
  <si>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</si>
  <si>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</si>
  <si>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</si>
  <si>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</si>
  <si>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</si>
  <si>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</si>
  <si>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</si>
  <si>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</si>
  <si>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</si>
  <si>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</si>
  <si>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</si>
  <si>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</si>
  <si>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</si>
  <si>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</si>
  <si>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</si>
  <si>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</si>
  <si>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</si>
  <si>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</si>
  <si>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</si>
  <si>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</si>
  <si>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</si>
  <si>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</si>
  <si>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</si>
  <si>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</si>
  <si>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</si>
  <si>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</si>
  <si>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</si>
  <si>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</si>
  <si>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</si>
  <si>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</si>
  <si>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</si>
  <si>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</si>
  <si>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</si>
  <si>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</si>
  <si>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</si>
  <si>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</si>
  <si>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</si>
  <si>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</si>
  <si>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</si>
  <si>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</si>
  <si>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</si>
  <si>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</si>
  <si>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</si>
  <si>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</si>
  <si>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</si>
  <si>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</si>
  <si>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</si>
  <si>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</si>
  <si>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</si>
  <si>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</si>
  <si>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</si>
  <si>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</si>
  <si>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</si>
  <si>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</si>
  <si>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</si>
  <si>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</si>
  <si>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</si>
  <si>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</si>
  <si>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</si>
  <si>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</si>
  <si>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</si>
  <si>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</si>
  <si>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</si>
  <si>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</si>
  <si>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</si>
  <si>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</si>
  <si>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</si>
  <si>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</si>
  <si>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</si>
  <si>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</si>
  <si>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</si>
  <si>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</si>
  <si>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</si>
  <si>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</si>
  <si>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</si>
  <si>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</si>
  <si>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</si>
  <si>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</si>
  <si>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</si>
  <si>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</si>
  <si>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</si>
  <si>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</si>
  <si>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</si>
  <si>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</si>
  <si>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</si>
  <si>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</si>
  <si>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</si>
  <si>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</si>
  <si>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</si>
  <si>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</si>
  <si>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</si>
  <si>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</si>
  <si>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</si>
  <si>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</si>
  <si>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</si>
  <si>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</si>
  <si>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</si>
  <si>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</si>
  <si>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</si>
  <si>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</si>
  <si>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</si>
  <si>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</si>
  <si>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</si>
  <si>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</si>
  <si>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</si>
  <si>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</si>
  <si>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</si>
  <si>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</si>
  <si>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</si>
  <si>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</si>
  <si>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</si>
  <si>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</si>
  <si>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</si>
  <si>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</si>
  <si>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</si>
  <si>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</si>
  <si>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</si>
  <si>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</si>
  <si>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</si>
  <si>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</si>
  <si>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</si>
  <si>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</si>
  <si>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</si>
  <si>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</si>
  <si>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</si>
  <si>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</si>
  <si>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</si>
  <si>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</si>
  <si>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</si>
  <si>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</si>
  <si>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</si>
  <si>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</si>
  <si>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</si>
  <si>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</si>
  <si>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</si>
  <si>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</si>
  <si>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</si>
  <si>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</si>
  <si>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</si>
  <si>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</si>
  <si>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</si>
  <si>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</si>
  <si>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</si>
  <si>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</si>
  <si>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</si>
  <si>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</si>
  <si>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</si>
  <si>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</si>
  <si>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</si>
  <si>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</si>
  <si>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</si>
  <si>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</si>
  <si>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</si>
  <si>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</si>
  <si>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</si>
  <si>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</si>
  <si>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</si>
  <si>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</si>
  <si>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</si>
  <si>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</si>
  <si>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</si>
  <si>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</si>
  <si>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</si>
  <si>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</si>
  <si>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</si>
  <si>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</si>
  <si>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</si>
  <si>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</si>
  <si>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</si>
  <si>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</si>
  <si>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</si>
  <si>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</si>
  <si>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</si>
  <si>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</si>
  <si>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</si>
  <si>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</si>
  <si>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</si>
  <si>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</si>
  <si>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</si>
  <si>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</si>
  <si>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</si>
  <si>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</si>
  <si>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</si>
  <si>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</si>
  <si>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</si>
  <si>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</si>
  <si>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</si>
  <si>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</si>
  <si>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</si>
  <si>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</si>
  <si>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</si>
  <si>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</si>
  <si>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</si>
  <si>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</si>
  <si>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</si>
  <si>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</si>
  <si>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</si>
  <si>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</si>
  <si>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</si>
  <si>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</si>
  <si>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</si>
  <si>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</si>
  <si>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</si>
  <si>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</si>
  <si>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</si>
  <si>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</si>
  <si>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</si>
  <si>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</si>
  <si>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</si>
  <si>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</si>
  <si>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</si>
  <si>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</si>
  <si>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</si>
  <si>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</si>
  <si>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</si>
  <si>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</si>
  <si>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</si>
  <si>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</si>
  <si>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</si>
  <si>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</si>
  <si>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</si>
  <si>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</si>
  <si>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</si>
  <si>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</si>
  <si>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</si>
  <si>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</si>
  <si>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</si>
  <si>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</si>
  <si>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</si>
  <si>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</si>
  <si>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</si>
  <si>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</si>
  <si>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</si>
  <si>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</si>
  <si>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</si>
  <si>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</si>
  <si>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</si>
  <si>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</si>
  <si>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</si>
  <si>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</si>
  <si>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</si>
  <si>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</si>
  <si>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</si>
  <si>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</si>
  <si>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</si>
  <si>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</si>
  <si>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</si>
  <si>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</si>
  <si>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</si>
  <si>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</si>
  <si>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</si>
  <si>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</si>
  <si>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</si>
  <si>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</si>
  <si>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</si>
  <si>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</si>
  <si>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</si>
  <si>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</si>
  <si>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</si>
  <si>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</si>
  <si>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</si>
  <si>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</si>
  <si>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</si>
  <si>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</si>
  <si>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</si>
  <si>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</si>
  <si>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</si>
  <si>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</si>
  <si>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</si>
  <si>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</si>
  <si>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</si>
  <si>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</si>
  <si>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</si>
  <si>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</si>
  <si>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</si>
  <si>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</si>
  <si>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</si>
  <si>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</si>
  <si>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</si>
  <si>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</si>
  <si>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</si>
  <si>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</si>
  <si>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</si>
  <si>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</si>
  <si>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</si>
  <si>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</si>
  <si>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</si>
  <si>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</si>
  <si>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</si>
  <si>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</si>
  <si>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</si>
  <si>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</si>
  <si>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</si>
  <si>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</si>
  <si>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</si>
  <si>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</si>
  <si>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</si>
  <si>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</si>
  <si>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</si>
  <si>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</si>
  <si>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</si>
  <si>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</si>
  <si>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</si>
  <si>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</si>
  <si>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</si>
  <si>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</si>
  <si>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</si>
  <si>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</si>
  <si>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</si>
  <si>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</si>
  <si>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</si>
  <si>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</si>
  <si>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</si>
  <si>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</si>
  <si>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</si>
  <si>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</si>
  <si>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</si>
  <si>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</si>
  <si>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</si>
  <si>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</si>
  <si>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</si>
  <si>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</si>
  <si>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</si>
  <si>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</si>
  <si>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</si>
  <si>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</si>
  <si>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</si>
  <si>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</si>
  <si>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</si>
  <si>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</si>
  <si>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</si>
  <si>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</si>
  <si>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</si>
  <si>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</si>
  <si>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</si>
  <si>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</si>
  <si>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</si>
  <si>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</si>
  <si>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</si>
  <si>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</si>
  <si>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</si>
  <si>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</si>
  <si>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</si>
  <si>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</si>
  <si>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</si>
  <si>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</si>
  <si>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</si>
  <si>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</si>
  <si>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</si>
  <si>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</si>
  <si>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</si>
  <si>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</si>
  <si>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</si>
  <si>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</si>
  <si>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</si>
  <si>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</si>
  <si>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</si>
  <si>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</si>
  <si>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</si>
  <si>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</si>
  <si>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</si>
  <si>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</si>
  <si>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</si>
  <si>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</si>
  <si>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</si>
  <si>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</si>
  <si>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</si>
  <si>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</si>
  <si>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</si>
  <si>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</si>
  <si>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</si>
  <si>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</si>
  <si>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</si>
  <si>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</si>
  <si>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</si>
  <si>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</si>
  <si>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</si>
  <si>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</si>
  <si>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</si>
  <si>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</si>
  <si>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</si>
  <si>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</si>
  <si>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</si>
  <si>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</si>
  <si>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</si>
  <si>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</si>
  <si>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</si>
  <si>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</si>
  <si>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</si>
  <si>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</si>
  <si>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</si>
  <si>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</si>
  <si>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</si>
  <si>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</si>
  <si>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</si>
  <si>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</si>
  <si>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</si>
  <si>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</si>
  <si>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</si>
  <si>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</si>
  <si>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</si>
  <si>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</si>
  <si>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</si>
  <si>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</si>
  <si>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</si>
  <si>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</si>
  <si>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</si>
  <si>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</si>
  <si>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</si>
  <si>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</si>
  <si>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</si>
  <si>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</si>
  <si>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</si>
  <si>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</si>
  <si>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</si>
  <si>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</si>
  <si>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</si>
  <si>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</si>
  <si>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</si>
  <si>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</si>
  <si>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</si>
  <si>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</si>
  <si>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</si>
  <si>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</si>
  <si>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</si>
  <si>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</si>
  <si>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</si>
  <si>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</si>
  <si>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</si>
  <si>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</si>
  <si>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</si>
  <si>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</si>
  <si>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</si>
  <si>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</si>
  <si>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</si>
  <si>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</si>
  <si>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</si>
  <si>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</si>
  <si>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</si>
  <si>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</si>
  <si>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</si>
  <si>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</si>
  <si>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</si>
  <si>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</si>
  <si>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</si>
  <si>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</si>
  <si>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</si>
  <si>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</si>
  <si>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</si>
  <si>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</si>
  <si>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</si>
  <si>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</si>
  <si>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</si>
  <si>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</si>
  <si>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</si>
  <si>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</si>
  <si>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</si>
  <si>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</si>
  <si>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</si>
  <si>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</si>
  <si>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</si>
  <si>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</si>
  <si>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</si>
  <si>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</si>
  <si>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</si>
  <si>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</si>
  <si>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</si>
  <si>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</si>
  <si>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</si>
  <si>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</si>
  <si>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</si>
  <si>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</si>
  <si>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</si>
  <si>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</si>
  <si>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</si>
  <si>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</si>
  <si>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</si>
  <si>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</si>
  <si>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</si>
  <si>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</si>
  <si>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</si>
  <si>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</si>
  <si>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</si>
  <si>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</si>
  <si>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</si>
  <si>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</si>
  <si>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</si>
  <si>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</si>
  <si>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</si>
  <si>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</si>
  <si>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</si>
  <si>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</si>
  <si>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</si>
  <si>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</si>
  <si>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</si>
  <si>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</si>
  <si>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</si>
  <si>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</si>
  <si>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</si>
  <si>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</si>
  <si>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</si>
  <si>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</si>
  <si>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</si>
  <si>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</si>
  <si>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</si>
  <si>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</si>
  <si>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</si>
  <si>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</si>
  <si>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</si>
  <si>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</si>
  <si>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</si>
  <si>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</si>
  <si>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</si>
  <si>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</si>
  <si>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</si>
  <si>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</si>
  <si>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</si>
  <si>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</si>
  <si>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</si>
  <si>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</si>
  <si>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</si>
  <si>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</si>
  <si>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</si>
  <si>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</si>
  <si>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</si>
  <si>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</si>
  <si>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</si>
  <si>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</si>
  <si>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</si>
  <si>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</si>
  <si>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</si>
  <si>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</si>
  <si>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</si>
  <si>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</si>
  <si>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</si>
  <si>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</si>
  <si>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</si>
  <si>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</si>
  <si>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</si>
  <si>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</si>
  <si>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</si>
  <si>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</si>
  <si>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</si>
  <si>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</si>
  <si>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</si>
  <si>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</si>
  <si>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</si>
  <si>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</si>
  <si>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</si>
  <si>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</si>
  <si>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</si>
  <si>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</si>
  <si>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</si>
  <si>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</si>
  <si>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</si>
  <si>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</si>
  <si>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</si>
  <si>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</si>
  <si>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</si>
  <si>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</si>
  <si>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</si>
  <si>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</si>
  <si>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</si>
  <si>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</si>
  <si>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</si>
  <si>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</si>
  <si>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</si>
  <si>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</si>
  <si>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</si>
  <si>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</si>
  <si>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</si>
  <si>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</si>
  <si>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</si>
  <si>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</si>
  <si>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</si>
  <si>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</si>
  <si>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</si>
  <si>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</si>
  <si>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</si>
  <si>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</si>
  <si>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</si>
  <si>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</si>
  <si>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</si>
  <si>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</si>
  <si>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</si>
  <si>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</si>
  <si>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</si>
  <si>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</si>
  <si>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</si>
  <si>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</si>
  <si>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</si>
  <si>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</si>
  <si>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</si>
  <si>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</si>
  <si>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</si>
  <si>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</si>
  <si>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</si>
  <si>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</si>
  <si>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</si>
  <si>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</si>
  <si>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</si>
  <si>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</si>
  <si>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</si>
  <si>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</si>
  <si>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</si>
  <si>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</si>
  <si>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</si>
  <si>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</si>
  <si>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</si>
  <si>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</si>
  <si>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</si>
  <si>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</si>
  <si>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</si>
  <si>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</si>
  <si>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</si>
  <si>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</si>
  <si>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</si>
  <si>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</si>
  <si>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</si>
  <si>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</si>
  <si>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</si>
  <si>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</si>
  <si>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</si>
  <si>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</si>
  <si>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</si>
  <si>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</si>
  <si>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</si>
  <si>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</si>
  <si>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</si>
  <si>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</si>
  <si>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</si>
  <si>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</si>
  <si>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</si>
  <si>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</si>
  <si>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</si>
  <si>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</si>
  <si>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</si>
  <si>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</si>
  <si>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</si>
  <si>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</si>
  <si>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</si>
  <si>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</si>
  <si>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</si>
  <si>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</si>
  <si>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</si>
  <si>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</si>
  <si>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</si>
  <si>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</si>
  <si>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</si>
  <si>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</si>
  <si>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</si>
  <si>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</si>
  <si>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</si>
  <si>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</si>
  <si>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</si>
  <si>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</si>
  <si>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</si>
  <si>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</si>
  <si>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</si>
  <si>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</si>
  <si>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</si>
  <si>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</si>
  <si>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</si>
  <si>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</si>
  <si>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</si>
  <si>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</si>
  <si>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</si>
  <si>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</si>
  <si>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</si>
  <si>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</si>
  <si>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</si>
  <si>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</si>
  <si>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</si>
  <si>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</si>
  <si>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</si>
  <si>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</si>
  <si>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</si>
  <si>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</si>
  <si>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</si>
  <si>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</si>
  <si>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</si>
  <si>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</si>
  <si>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</si>
  <si>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</si>
  <si>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</si>
  <si>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</si>
  <si>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</si>
  <si>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</si>
  <si>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</si>
  <si>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</si>
  <si>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</si>
  <si>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</si>
  <si>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</si>
  <si>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</si>
  <si>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</si>
  <si>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</si>
  <si>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</si>
  <si>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</si>
  <si>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</si>
  <si>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</si>
  <si>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</si>
  <si>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</si>
  <si>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</si>
  <si>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</si>
  <si>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</si>
  <si>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</si>
  <si>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</si>
  <si>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</si>
  <si>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</si>
  <si>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</si>
  <si>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</si>
  <si>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</si>
  <si>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</si>
  <si>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</si>
  <si>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</si>
  <si>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</si>
  <si>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</si>
  <si>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</si>
  <si>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</si>
  <si>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</si>
  <si>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</si>
  <si>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</si>
  <si>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</si>
  <si>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</si>
  <si>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</si>
  <si>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</si>
  <si>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</si>
  <si>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</si>
  <si>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</si>
  <si>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</si>
  <si>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</si>
  <si>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</si>
  <si>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</si>
  <si>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</si>
  <si>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</si>
  <si>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</si>
  <si>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</si>
  <si>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</si>
  <si>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</si>
  <si>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</si>
  <si>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</si>
  <si>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</si>
  <si>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</si>
  <si>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</si>
  <si>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</si>
  <si>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</si>
  <si>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</si>
  <si>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</si>
  <si>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</si>
  <si>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</si>
  <si>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</si>
  <si>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</si>
  <si>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</si>
  <si>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</si>
  <si>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</si>
  <si>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</si>
  <si>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</si>
  <si>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</si>
  <si>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</si>
  <si>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</si>
  <si>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</si>
  <si>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</si>
  <si>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</si>
  <si>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</si>
  <si>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</si>
  <si>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</si>
  <si>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</si>
  <si>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</si>
  <si>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</si>
  <si>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</si>
  <si>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</si>
  <si>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</si>
  <si>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</si>
  <si>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</si>
  <si>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</si>
  <si>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</si>
  <si>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</si>
  <si>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</si>
  <si>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</si>
  <si>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</si>
  <si>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</si>
  <si>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</si>
  <si>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</si>
  <si>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</si>
  <si>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</si>
  <si>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</si>
  <si>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</si>
  <si>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</si>
  <si>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</si>
  <si>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</si>
  <si>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</si>
  <si>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</si>
  <si>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</si>
  <si>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</si>
  <si>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</si>
  <si>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</si>
  <si>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</si>
  <si>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</si>
  <si>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</si>
  <si>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</si>
  <si>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</si>
  <si>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</si>
  <si>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</si>
  <si>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</si>
  <si>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</si>
  <si>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</si>
  <si>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</si>
  <si>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</si>
  <si>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</si>
  <si>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</si>
  <si>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</si>
  <si>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</si>
  <si>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</si>
  <si>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</si>
  <si>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</si>
  <si>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</si>
  <si>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</si>
  <si>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</si>
  <si>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</si>
  <si>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</si>
  <si>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</si>
  <si>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</si>
  <si>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</si>
  <si>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</si>
  <si>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</si>
  <si>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</si>
  <si>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</si>
  <si>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</si>
  <si>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</si>
  <si>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</si>
  <si>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</si>
  <si>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</si>
  <si>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</si>
  <si>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</si>
  <si>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</si>
  <si>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</si>
  <si>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</si>
  <si>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</si>
  <si>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</si>
  <si>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</si>
  <si>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</si>
  <si>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</si>
  <si>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</si>
  <si>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</si>
  <si>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</si>
  <si>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</si>
  <si>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</si>
  <si>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</si>
  <si>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</si>
  <si>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</si>
  <si>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</si>
  <si>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</si>
  <si>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</si>
  <si>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</si>
  <si>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</si>
  <si>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</si>
  <si>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</si>
  <si>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</si>
  <si>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</si>
  <si>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</si>
  <si>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</si>
  <si>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</si>
  <si>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</si>
  <si>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</si>
  <si>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</si>
  <si>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</si>
  <si>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</si>
  <si>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</si>
  <si>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</si>
  <si>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</si>
  <si>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</si>
  <si>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</si>
  <si>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</si>
  <si>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</si>
  <si>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</si>
  <si>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</si>
  <si>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</si>
  <si>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</si>
  <si>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</si>
  <si>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</si>
  <si>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</si>
  <si>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</si>
  <si>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</si>
  <si>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</si>
  <si>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</si>
  <si>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</si>
  <si>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</si>
  <si>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</si>
  <si>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</si>
  <si>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</si>
  <si>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</si>
  <si>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</si>
  <si>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</si>
  <si>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</si>
  <si>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</si>
  <si>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</si>
  <si>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</si>
  <si>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</si>
  <si>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</si>
  <si>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</si>
  <si>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</si>
  <si>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</si>
  <si>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</si>
  <si>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</si>
  <si>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</si>
  <si>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</si>
  <si>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</si>
  <si>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</si>
  <si>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</si>
  <si>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</si>
  <si>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</si>
  <si>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</si>
  <si>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</si>
  <si>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</si>
  <si>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</si>
  <si>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</si>
  <si>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</si>
  <si>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</si>
  <si>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</si>
  <si>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</si>
  <si>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</si>
  <si>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</si>
  <si>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</si>
  <si>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</si>
  <si>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</si>
  <si>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</si>
  <si>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</si>
  <si>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</si>
  <si>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</si>
  <si>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</si>
  <si>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</si>
  <si>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</si>
  <si>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</si>
  <si>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</si>
  <si>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</si>
  <si>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</si>
  <si>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</si>
  <si>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</si>
  <si>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</si>
  <si>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</si>
  <si>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</si>
  <si>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</si>
  <si>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</si>
  <si>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</si>
  <si>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</si>
  <si>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</si>
  <si>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</si>
  <si>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</si>
  <si>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</si>
  <si>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</si>
  <si>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</si>
  <si>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</si>
  <si>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</si>
  <si>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</si>
  <si>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</si>
  <si>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</si>
  <si>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</si>
  <si>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</si>
  <si>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</si>
  <si>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</si>
  <si>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</si>
  <si>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</si>
  <si>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</si>
  <si>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</si>
  <si>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</si>
  <si>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</si>
  <si>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</si>
  <si>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</si>
  <si>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</si>
  <si>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</si>
  <si>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</si>
  <si>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</si>
  <si>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</si>
  <si>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</si>
  <si>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</si>
  <si>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</si>
  <si>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</si>
  <si>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</si>
  <si>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</si>
  <si>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</si>
  <si>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</si>
  <si>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</si>
  <si>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</si>
  <si>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</si>
  <si>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</si>
  <si>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</si>
  <si>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</si>
  <si>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</si>
  <si>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</si>
  <si>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</si>
  <si>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</si>
  <si>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</si>
  <si>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</si>
  <si>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</si>
  <si>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</si>
  <si>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</si>
  <si>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</si>
  <si>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</si>
  <si>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</si>
  <si>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</si>
  <si>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</si>
  <si>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</si>
  <si>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</si>
  <si>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</si>
  <si>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</si>
  <si>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</si>
  <si>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</si>
  <si>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</si>
  <si>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</si>
  <si>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</si>
  <si>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</si>
  <si>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</si>
  <si>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</si>
  <si>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</si>
  <si>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</si>
  <si>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</si>
  <si>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</si>
  <si>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</si>
  <si>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</si>
  <si>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</si>
  <si>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</si>
  <si>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</si>
  <si>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</si>
  <si>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</si>
  <si>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</si>
  <si>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</si>
  <si>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</si>
  <si>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</si>
  <si>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</si>
  <si>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</si>
  <si>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</si>
  <si>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</si>
  <si>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</si>
  <si>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</si>
  <si>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</si>
  <si>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</si>
  <si>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</si>
  <si>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</si>
  <si>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</si>
  <si>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</si>
  <si>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</si>
  <si>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</si>
  <si>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</si>
  <si>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</si>
  <si>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</si>
  <si>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</si>
  <si>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</si>
  <si>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</si>
  <si>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</si>
  <si>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</si>
  <si>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</si>
  <si>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</si>
  <si>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</si>
  <si>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</si>
  <si>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</si>
  <si>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</si>
  <si>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</si>
  <si>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</si>
  <si>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</si>
  <si>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</si>
  <si>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</si>
  <si>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</si>
  <si>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</si>
  <si>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</si>
  <si>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</si>
  <si>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</si>
  <si>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</si>
  <si>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</si>
  <si>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</si>
  <si>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</si>
  <si>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</si>
  <si>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</si>
  <si>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</si>
  <si>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</si>
  <si>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</si>
  <si>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</si>
  <si>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</si>
  <si>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</si>
  <si>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</si>
  <si>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</si>
  <si>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</si>
  <si>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</si>
  <si>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</si>
  <si>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</si>
  <si>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</si>
  <si>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</si>
  <si>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</si>
  <si>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</si>
  <si>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</si>
  <si>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</si>
  <si>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</si>
  <si>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</si>
  <si>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</si>
  <si>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</si>
  <si>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</si>
  <si>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</si>
  <si>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</si>
  <si>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</si>
  <si>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</si>
  <si>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</si>
  <si>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</si>
  <si>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</si>
  <si>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</si>
  <si>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</si>
  <si>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</si>
  <si>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</si>
  <si>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</si>
  <si>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</si>
  <si>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</si>
  <si>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</si>
  <si>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</si>
  <si>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</si>
  <si>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</si>
  <si>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</si>
  <si>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</si>
  <si>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</si>
  <si>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</si>
  <si>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</si>
  <si>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</si>
  <si>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</si>
  <si>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</si>
  <si>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</si>
  <si>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</si>
  <si>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</si>
  <si>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</si>
  <si>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</si>
  <si>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</si>
  <si>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</si>
  <si>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</si>
  <si>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</si>
  <si>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</si>
  <si>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</si>
  <si>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</si>
  <si>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</si>
  <si>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</si>
  <si>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</si>
  <si>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</si>
  <si>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</si>
  <si>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</si>
  <si>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</si>
  <si>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</si>
  <si>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</si>
  <si>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</si>
  <si>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</si>
  <si>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</si>
  <si>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</si>
  <si>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</si>
  <si>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</si>
  <si>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</si>
  <si>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</si>
  <si>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</si>
  <si>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</si>
  <si>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</si>
  <si>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</si>
  <si>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</si>
  <si>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</si>
  <si>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</si>
  <si>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</si>
  <si>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</si>
  <si>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</si>
  <si>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</si>
  <si>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</si>
  <si>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</si>
  <si>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</si>
  <si>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</si>
  <si>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</si>
  <si>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</si>
  <si>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</si>
  <si>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</si>
  <si>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</si>
  <si>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</si>
  <si>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</si>
  <si>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</si>
  <si>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</si>
  <si>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</si>
  <si>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</si>
  <si>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</si>
  <si>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</si>
  <si>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</si>
  <si>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</si>
  <si>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</si>
  <si>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</si>
  <si>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</si>
  <si>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</si>
  <si>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</si>
  <si>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</si>
  <si>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</si>
  <si>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</si>
  <si>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</si>
  <si>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</si>
  <si>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</si>
  <si>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</si>
  <si>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</si>
  <si>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</si>
  <si>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</si>
  <si>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</si>
  <si>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</si>
  <si>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</si>
  <si>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</si>
  <si>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</si>
  <si>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</si>
  <si>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</si>
  <si>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</si>
  <si>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</si>
  <si>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</si>
  <si>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</si>
  <si>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</si>
  <si>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</si>
  <si>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</si>
  <si>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</si>
  <si>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</si>
  <si>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</si>
  <si>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</si>
  <si>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</si>
  <si>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</si>
  <si>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</si>
  <si>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</si>
  <si>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</si>
  <si>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</si>
  <si>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</si>
  <si>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</si>
  <si>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</si>
  <si>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</si>
  <si>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</si>
  <si>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</si>
  <si>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</si>
  <si>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</si>
  <si>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</si>
  <si>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</si>
  <si>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</si>
  <si>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</si>
  <si>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</si>
  <si>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</si>
  <si>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</si>
  <si>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</si>
  <si>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</si>
  <si>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</si>
  <si>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</si>
  <si>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</si>
  <si>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</si>
  <si>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</si>
  <si>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</si>
  <si>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</si>
  <si>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</si>
  <si>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</si>
  <si>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</si>
  <si>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</si>
  <si>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</si>
  <si>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</si>
  <si>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</si>
  <si>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</si>
  <si>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</si>
  <si>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</si>
  <si>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</si>
  <si>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</si>
  <si>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</si>
  <si>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</si>
  <si>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</si>
  <si>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</si>
  <si>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</si>
  <si>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</si>
  <si>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</si>
  <si>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</si>
  <si>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</si>
  <si>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</si>
  <si>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</si>
  <si>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</si>
  <si>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</si>
  <si>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</si>
  <si>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</si>
  <si>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</si>
  <si>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</si>
  <si>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</si>
  <si>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</si>
  <si>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</si>
  <si>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</si>
  <si>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</si>
  <si>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</si>
  <si>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</si>
  <si>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</si>
  <si>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</si>
  <si>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</si>
  <si>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</si>
  <si>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</si>
  <si>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</si>
  <si>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</si>
  <si>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</si>
  <si>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</si>
  <si>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</si>
  <si>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</si>
  <si>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</si>
  <si>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</si>
  <si>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</si>
  <si>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</si>
  <si>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</si>
  <si>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</si>
  <si>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</si>
  <si>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</si>
  <si>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</si>
  <si>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</si>
  <si>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</si>
  <si>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</si>
  <si>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</si>
  <si>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</si>
  <si>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</si>
  <si>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</si>
  <si>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</si>
  <si>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</si>
  <si>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</si>
  <si>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</si>
  <si>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</si>
  <si>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</si>
  <si>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</si>
  <si>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</si>
  <si>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</si>
  <si>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</si>
  <si>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</si>
  <si>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</si>
  <si>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</si>
  <si>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</si>
  <si>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</si>
  <si>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</si>
  <si>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</si>
  <si>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</si>
  <si>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</si>
  <si>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</si>
  <si>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</si>
  <si>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</si>
  <si>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</si>
  <si>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</si>
  <si>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</si>
  <si>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</si>
  <si>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</si>
  <si>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</si>
  <si>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</si>
  <si>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</si>
  <si>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</si>
  <si>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</si>
  <si>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</si>
  <si>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</si>
  <si>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</si>
  <si>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</si>
  <si>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</si>
  <si>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</si>
  <si>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</si>
  <si>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</si>
  <si>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</si>
  <si>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</si>
  <si>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</si>
  <si>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</si>
  <si>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</si>
  <si>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</si>
  <si>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</si>
  <si>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</si>
  <si>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</si>
  <si>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</si>
  <si>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</si>
  <si>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</si>
  <si>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</si>
  <si>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</si>
  <si>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</si>
  <si>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</si>
  <si>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</si>
  <si>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</si>
  <si>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</si>
  <si>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</si>
  <si>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</si>
  <si>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</si>
  <si>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</si>
  <si>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</si>
  <si>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</si>
  <si>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</si>
  <si>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</si>
  <si>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</si>
  <si>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</si>
  <si>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</si>
  <si>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</si>
  <si>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</si>
  <si>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</si>
  <si>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</si>
  <si>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</si>
  <si>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</si>
  <si>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</si>
  <si>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</si>
  <si>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</si>
  <si>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</si>
  <si>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</si>
  <si>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</si>
  <si>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</si>
  <si>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</si>
  <si>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</si>
  <si>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</si>
  <si>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</si>
  <si>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</si>
  <si>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</si>
  <si>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</si>
  <si>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</si>
  <si>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</si>
  <si>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</si>
  <si>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</si>
  <si>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</si>
  <si>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</si>
  <si>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</si>
  <si>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</si>
  <si>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</si>
  <si>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</si>
  <si>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</si>
  <si>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</si>
  <si>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</si>
  <si>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</si>
  <si>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</si>
  <si>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</si>
  <si>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</si>
  <si>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</si>
  <si>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</si>
  <si>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</si>
  <si>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</si>
  <si>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</si>
  <si>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</si>
  <si>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</si>
  <si>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</si>
  <si>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</si>
  <si>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</si>
  <si>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</si>
  <si>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</si>
  <si>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</si>
  <si>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</si>
  <si>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</si>
  <si>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</si>
  <si>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</si>
  <si>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</si>
  <si>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</si>
  <si>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</si>
  <si>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</si>
  <si>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</si>
  <si>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</si>
  <si>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</si>
  <si>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</si>
  <si>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</si>
  <si>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</si>
  <si>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</si>
  <si>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</si>
  <si>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</si>
  <si>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</si>
  <si>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</si>
  <si>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</si>
  <si>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</si>
  <si>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</si>
  <si>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</si>
  <si>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</si>
  <si>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</si>
  <si>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</si>
  <si>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</si>
  <si>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</si>
  <si>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</si>
  <si>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</si>
  <si>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</si>
  <si>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</si>
  <si>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</si>
  <si>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</si>
  <si>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</si>
  <si>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</si>
  <si>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</si>
  <si>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</si>
  <si>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</si>
  <si>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</si>
  <si>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</si>
  <si>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</si>
  <si>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</si>
  <si>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</si>
  <si>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</si>
  <si>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</si>
  <si>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</si>
  <si>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</si>
  <si>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</si>
  <si>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</si>
  <si>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</si>
  <si>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</si>
  <si>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</si>
  <si>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</si>
  <si>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</si>
  <si>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</si>
  <si>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</si>
  <si>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</si>
  <si>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</si>
  <si>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</si>
  <si>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</si>
  <si>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</si>
  <si>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</si>
  <si>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</si>
  <si>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</si>
  <si>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</si>
  <si>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</si>
  <si>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</si>
  <si>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</si>
  <si>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</si>
  <si>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</si>
  <si>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</si>
  <si>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</si>
  <si>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</si>
  <si>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</si>
  <si>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</si>
  <si>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</si>
  <si>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</si>
  <si>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</si>
  <si>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</si>
  <si>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</si>
  <si>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</si>
  <si>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</si>
  <si>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</si>
  <si>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</si>
  <si>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</si>
  <si>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</si>
  <si>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</si>
  <si>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</si>
  <si>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</si>
  <si>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</si>
  <si>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</si>
  <si>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</si>
  <si>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</si>
  <si>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</si>
  <si>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</si>
  <si>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</si>
  <si>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</si>
  <si>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</si>
  <si>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</si>
  <si>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</si>
  <si>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</si>
  <si>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</si>
  <si>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</si>
  <si>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</si>
  <si>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</si>
  <si>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</si>
  <si>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</si>
  <si>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</si>
  <si>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</si>
  <si>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</si>
  <si>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</si>
  <si>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</si>
  <si>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</si>
  <si>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</si>
  <si>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</si>
  <si>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</si>
  <si>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</si>
  <si>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</si>
  <si>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</si>
  <si>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</si>
  <si>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</si>
  <si>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</si>
  <si>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</si>
  <si>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</si>
  <si>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</si>
  <si>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</si>
  <si>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</si>
  <si>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</si>
  <si>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</si>
  <si>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</si>
  <si>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</si>
  <si>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</si>
  <si>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</si>
  <si>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</si>
  <si>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</si>
  <si>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</si>
  <si>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</si>
  <si>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</si>
  <si>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</si>
  <si>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</si>
  <si>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</si>
  <si>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</si>
  <si>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</si>
  <si>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</si>
  <si>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</si>
  <si>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</si>
  <si>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</si>
  <si>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</si>
  <si>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</si>
  <si>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</si>
  <si>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</si>
  <si>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</si>
  <si>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</si>
  <si>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</si>
  <si>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</si>
  <si>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</si>
  <si>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</si>
  <si>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</si>
  <si>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</si>
  <si>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</si>
  <si>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</si>
  <si>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</si>
  <si>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</si>
  <si>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</si>
  <si>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</si>
  <si>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</si>
  <si>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</si>
  <si>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</si>
  <si>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</si>
  <si>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</si>
  <si>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</si>
  <si>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</si>
  <si>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</si>
  <si>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</si>
  <si>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</si>
  <si>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</si>
  <si>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</si>
  <si>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</si>
  <si>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</si>
  <si>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</si>
  <si>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</si>
  <si>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</si>
  <si>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</si>
  <si>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</si>
  <si>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</si>
  <si>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</si>
  <si>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</si>
  <si>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</si>
  <si>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</si>
  <si>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</si>
  <si>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</si>
  <si>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</si>
  <si>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</si>
  <si>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</si>
  <si>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</si>
  <si>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</si>
  <si>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</si>
  <si>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</si>
  <si>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</si>
  <si>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</si>
  <si>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</si>
  <si>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</si>
  <si>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</si>
  <si>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</si>
  <si>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</si>
  <si>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</si>
  <si>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</si>
  <si>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</si>
  <si>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</si>
  <si>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</si>
  <si>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</si>
  <si>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</si>
  <si>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</si>
  <si>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</si>
  <si>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</si>
  <si>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</si>
  <si>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</si>
  <si>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</si>
  <si>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</si>
  <si>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</si>
  <si>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</si>
  <si>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</si>
  <si>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</si>
  <si>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</si>
  <si>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</si>
  <si>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</si>
  <si>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</si>
  <si>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</si>
  <si>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</si>
  <si>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</si>
  <si>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</si>
  <si>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</si>
  <si>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</si>
  <si>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</si>
  <si>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</si>
  <si>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</si>
  <si>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</si>
  <si>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</si>
  <si>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</si>
  <si>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</si>
  <si>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</si>
  <si>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</si>
  <si>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</si>
  <si>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</si>
  <si>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</si>
  <si>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</si>
  <si>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</si>
  <si>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</si>
  <si>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</si>
  <si>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</si>
  <si>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</si>
  <si>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</si>
  <si>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</si>
  <si>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</si>
  <si>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</si>
  <si>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</si>
  <si>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</si>
  <si>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</si>
  <si>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</si>
  <si>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</si>
  <si>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</si>
  <si>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</si>
  <si>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</si>
  <si>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</si>
  <si>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</si>
  <si>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</si>
  <si>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</si>
  <si>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</si>
  <si>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</si>
  <si>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</si>
  <si>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</si>
  <si>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</si>
  <si>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</si>
  <si>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</si>
  <si>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</si>
  <si>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</si>
  <si>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</si>
  <si>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</si>
  <si>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</si>
  <si>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</si>
  <si>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</si>
  <si>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</si>
  <si>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</si>
  <si>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</si>
  <si>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</si>
  <si>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</si>
  <si>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</si>
  <si>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</si>
  <si>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</si>
  <si>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</si>
  <si>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</si>
  <si>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</si>
  <si>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</si>
  <si>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</si>
  <si>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</si>
  <si>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</si>
  <si>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</si>
  <si>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</si>
  <si>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</si>
  <si>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</si>
  <si>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</si>
  <si>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</si>
  <si>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</si>
  <si>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</si>
  <si>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</si>
  <si>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</si>
  <si>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</si>
  <si>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</si>
  <si>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</si>
  <si>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</si>
  <si>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</si>
  <si>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</si>
  <si>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</si>
  <si>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</si>
  <si>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</si>
  <si>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</si>
  <si>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</si>
  <si>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</si>
  <si>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</si>
  <si>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</si>
  <si>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</si>
  <si>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</si>
  <si>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</si>
  <si>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</si>
  <si>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</si>
  <si>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</si>
  <si>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</si>
  <si>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</si>
  <si>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</si>
  <si>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</si>
  <si>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</si>
  <si>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</si>
  <si>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</si>
  <si>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</si>
  <si>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</si>
  <si>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</si>
  <si>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</si>
  <si>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</si>
  <si>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</si>
  <si>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</si>
  <si>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</si>
  <si>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</si>
  <si>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</si>
  <si>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</si>
  <si>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</si>
  <si>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</si>
  <si>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</si>
  <si>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</si>
  <si>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</si>
  <si>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</si>
  <si>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</si>
  <si>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</si>
  <si>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</si>
  <si>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</si>
  <si>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</si>
  <si>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</si>
  <si>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</si>
  <si>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</si>
  <si>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</si>
  <si>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</si>
  <si>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</si>
  <si>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</si>
  <si>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</si>
  <si>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</si>
  <si>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</si>
  <si>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</si>
  <si>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</si>
  <si>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</si>
  <si>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</si>
  <si>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</si>
  <si>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</si>
  <si>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</si>
  <si>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</si>
  <si>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</si>
  <si>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</si>
  <si>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</si>
  <si>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</si>
  <si>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</si>
  <si>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</si>
  <si>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</si>
  <si>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</si>
  <si>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</si>
  <si>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</si>
  <si>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</si>
  <si>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</si>
  <si>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</si>
  <si>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</si>
  <si>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</si>
  <si>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</si>
  <si>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</si>
  <si>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</si>
  <si>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</si>
  <si>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</si>
  <si>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</si>
  <si>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</si>
  <si>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</si>
  <si>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</si>
  <si>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</si>
  <si>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</si>
  <si>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</si>
  <si>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</si>
  <si>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</si>
  <si>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</si>
  <si>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</si>
  <si>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</si>
  <si>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</si>
  <si>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</si>
  <si>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</si>
  <si>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</si>
  <si>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</si>
  <si>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</si>
  <si>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</si>
  <si>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</si>
  <si>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</si>
  <si>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</si>
  <si>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</si>
  <si>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</si>
  <si>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</si>
  <si>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</si>
  <si>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</si>
  <si>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</si>
  <si>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</si>
  <si>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</si>
  <si>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</si>
  <si>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</si>
  <si>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</si>
  <si>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</si>
  <si>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</si>
  <si>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</si>
  <si>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</si>
  <si>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</si>
  <si>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</si>
  <si>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</si>
  <si>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</si>
  <si>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</si>
  <si>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</si>
  <si>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</si>
  <si>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</si>
  <si>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</si>
  <si>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</si>
  <si>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</si>
  <si>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</si>
  <si>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</si>
  <si>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</si>
  <si>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</si>
  <si>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</si>
  <si>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</si>
  <si>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</si>
  <si>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</si>
  <si>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</si>
  <si>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</si>
  <si>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</si>
  <si>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</si>
  <si>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</si>
  <si>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</si>
  <si>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</si>
  <si>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</si>
  <si>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</si>
  <si>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</si>
  <si>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</si>
  <si>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</si>
  <si>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</si>
  <si>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</si>
  <si>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</si>
  <si>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</si>
  <si>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</si>
  <si>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</si>
  <si>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</si>
  <si>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</si>
  <si>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</si>
  <si>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</si>
  <si>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</si>
  <si>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</si>
  <si>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</si>
  <si>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</si>
  <si>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</si>
  <si>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</si>
  <si>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</si>
  <si>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</si>
  <si>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</si>
  <si>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</si>
  <si>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</si>
  <si>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</si>
  <si>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</si>
  <si>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</si>
  <si>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</si>
  <si>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</si>
  <si>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</si>
  <si>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</si>
  <si>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</si>
  <si>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</si>
  <si>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</si>
  <si>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</si>
  <si>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</si>
  <si>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</si>
  <si>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</si>
  <si>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</si>
  <si>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</si>
  <si>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</si>
  <si>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</si>
  <si>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</si>
  <si>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</si>
  <si>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</si>
  <si>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</si>
  <si>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</si>
  <si>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</si>
  <si>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</si>
  <si>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</si>
  <si>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</si>
  <si>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</si>
  <si>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</si>
  <si>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</si>
  <si>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</si>
  <si>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</si>
  <si>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</si>
  <si>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</si>
  <si>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</si>
  <si>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</si>
  <si>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</si>
  <si>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</si>
  <si>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</si>
  <si>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</si>
  <si>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</si>
  <si>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</si>
  <si>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</si>
  <si>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</si>
  <si>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</si>
  <si>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</si>
  <si>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</si>
  <si>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</si>
  <si>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</si>
  <si>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</si>
  <si>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</si>
  <si>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</si>
  <si>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</si>
  <si>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</si>
  <si>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</si>
  <si>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</si>
  <si>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</si>
  <si>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</si>
  <si>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</si>
  <si>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</si>
  <si>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</si>
  <si>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</si>
  <si>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</si>
  <si>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</si>
  <si>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</si>
  <si>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</si>
  <si>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</si>
  <si>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</si>
  <si>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</si>
  <si>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</si>
  <si>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</si>
  <si>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</si>
  <si>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</si>
  <si>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</si>
  <si>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</si>
  <si>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</si>
  <si>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</si>
  <si>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</si>
  <si>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</si>
  <si>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</si>
  <si>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</si>
  <si>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</si>
  <si>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</si>
  <si>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</si>
  <si>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</si>
  <si>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</si>
  <si>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</si>
  <si>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</si>
  <si>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</si>
  <si>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</si>
  <si>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</si>
  <si>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</si>
  <si>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</si>
  <si>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</si>
  <si>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</si>
  <si>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</si>
  <si>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</si>
  <si>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</si>
  <si>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</si>
  <si>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</si>
  <si>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</si>
  <si>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</si>
  <si>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</si>
  <si>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</si>
  <si>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</si>
  <si>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</si>
  <si>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</si>
  <si>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</si>
  <si>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</si>
  <si>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</si>
  <si>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</si>
  <si>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</si>
  <si>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</si>
  <si>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</si>
  <si>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</si>
  <si>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</si>
  <si>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</si>
  <si>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</si>
  <si>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</si>
  <si>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</si>
  <si>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</si>
  <si>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</si>
  <si>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</si>
  <si>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</si>
  <si>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</si>
  <si>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</si>
  <si>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</si>
  <si>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</si>
  <si>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</si>
  <si>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</si>
  <si>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</si>
  <si>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</si>
  <si>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</si>
  <si>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</si>
  <si>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</si>
  <si>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</si>
  <si>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</si>
  <si>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</si>
  <si>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</si>
  <si>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</si>
  <si>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</si>
  <si>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</si>
  <si>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</si>
  <si>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</si>
  <si>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</si>
  <si>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</si>
  <si>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</si>
  <si>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</si>
  <si>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</si>
  <si>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</si>
  <si>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</si>
  <si>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</si>
  <si>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</si>
  <si>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</si>
  <si>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</si>
  <si>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</si>
  <si>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</si>
  <si>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</si>
  <si>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</si>
  <si>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</si>
  <si>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</si>
  <si>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</si>
  <si>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</si>
  <si>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</si>
  <si>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</si>
  <si>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</si>
  <si>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</si>
  <si>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</si>
  <si>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</si>
  <si>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</si>
  <si>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</si>
  <si>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</si>
  <si>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</si>
  <si>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</si>
  <si>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</si>
  <si>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</si>
  <si>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</si>
  <si>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</si>
  <si>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</si>
  <si>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</si>
  <si>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</si>
  <si>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</si>
  <si>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</si>
  <si>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</si>
  <si>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</si>
  <si>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</si>
  <si>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</si>
  <si>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</si>
  <si>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</si>
  <si>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</si>
  <si>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</si>
  <si>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</si>
  <si>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</si>
  <si>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</si>
  <si>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</si>
  <si>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</si>
  <si>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</si>
  <si>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</si>
  <si>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</si>
  <si>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</si>
  <si>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</si>
  <si>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</si>
  <si>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</si>
  <si>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</si>
  <si>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</si>
  <si>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</si>
  <si>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</si>
  <si>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</si>
  <si>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</si>
  <si>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</si>
  <si>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</si>
  <si>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</si>
  <si>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</si>
  <si>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</si>
  <si>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</si>
  <si>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</si>
  <si>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</si>
  <si>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</si>
  <si>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</si>
  <si>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</si>
  <si>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</si>
  <si>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</si>
  <si>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</si>
  <si>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</si>
  <si>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</si>
  <si>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</si>
  <si>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</si>
  <si>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</si>
  <si>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</si>
  <si>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</si>
  <si>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</si>
  <si>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</si>
  <si>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</si>
  <si>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</si>
  <si>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</si>
  <si>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</si>
  <si>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</si>
  <si>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</si>
  <si>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</si>
  <si>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</si>
  <si>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</si>
  <si>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</si>
  <si>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</si>
  <si>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</si>
  <si>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</si>
  <si>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</si>
  <si>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</si>
  <si>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</si>
  <si>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</si>
  <si>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</si>
  <si>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</si>
  <si>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</si>
  <si>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</si>
  <si>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</si>
  <si>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</si>
  <si>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</si>
  <si>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</si>
  <si>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</si>
  <si>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</si>
  <si>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</si>
  <si>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</si>
  <si>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</si>
  <si>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</si>
  <si>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</si>
  <si>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</si>
  <si>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</si>
  <si>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</si>
  <si>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</si>
  <si>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</si>
  <si>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</si>
  <si>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</si>
  <si>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</si>
  <si>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</si>
  <si>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</si>
  <si>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</si>
  <si>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</si>
  <si>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</si>
  <si>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</si>
  <si>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</si>
  <si>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</si>
  <si>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</si>
  <si>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</si>
  <si>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</si>
  <si>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</si>
  <si>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</si>
  <si>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</si>
  <si>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</si>
  <si>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</si>
  <si>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</si>
  <si>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</si>
  <si>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</si>
  <si>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</si>
  <si>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</si>
  <si>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</si>
  <si>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</si>
  <si>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</si>
  <si>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</si>
  <si>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</si>
  <si>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</si>
  <si>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</si>
  <si>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</si>
  <si>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</si>
  <si>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</si>
  <si>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</si>
  <si>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</si>
  <si>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</si>
  <si>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</si>
  <si>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</si>
  <si>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</si>
  <si>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</si>
  <si>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</si>
  <si>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</si>
  <si>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</si>
  <si>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</si>
  <si>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</si>
  <si>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</si>
  <si>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</si>
  <si>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</si>
  <si>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</si>
  <si>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</si>
  <si>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</si>
  <si>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</si>
  <si>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</si>
  <si>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</si>
  <si>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</si>
  <si>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</si>
  <si>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</si>
  <si>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</si>
  <si>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</si>
  <si>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</si>
  <si>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</si>
  <si>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</si>
  <si>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</si>
  <si>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</si>
  <si>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</si>
  <si>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</si>
  <si>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</si>
  <si>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</si>
  <si>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</si>
  <si>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</si>
  <si>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</si>
  <si>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</si>
  <si>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</si>
  <si>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</si>
  <si>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</si>
  <si>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</si>
  <si>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</si>
  <si>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</si>
  <si>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</si>
  <si>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</si>
  <si>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</si>
  <si>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</si>
  <si>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</si>
  <si>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</si>
  <si>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</si>
  <si>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</si>
  <si>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</si>
  <si>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</si>
  <si>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</si>
  <si>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</si>
  <si>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</si>
  <si>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</si>
  <si>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</si>
  <si>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</si>
  <si>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</si>
  <si>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</si>
  <si>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</si>
  <si>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</si>
  <si>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</si>
  <si>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</si>
  <si>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</si>
  <si>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</si>
  <si>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</si>
  <si>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</si>
  <si>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</si>
  <si>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</si>
  <si>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</si>
  <si>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</si>
  <si>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</si>
  <si>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</si>
  <si>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</si>
  <si>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</si>
  <si>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</si>
  <si>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</si>
  <si>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</si>
  <si>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</si>
  <si>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</si>
  <si>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</si>
  <si>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</si>
  <si>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</si>
  <si>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</si>
  <si>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</si>
  <si>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</si>
  <si>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</si>
  <si>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</si>
  <si>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</si>
  <si>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</si>
  <si>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</si>
  <si>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</si>
  <si>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</si>
  <si>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</si>
  <si>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</si>
  <si>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</si>
  <si>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</si>
  <si>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</si>
  <si>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</si>
  <si>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</si>
  <si>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</si>
  <si>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</si>
  <si>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</si>
  <si>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</si>
  <si>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</si>
  <si>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</si>
  <si>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</si>
  <si>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</si>
  <si>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</si>
  <si>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</si>
  <si>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</si>
  <si>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</si>
  <si>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</si>
  <si>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</si>
  <si>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</si>
  <si>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</si>
  <si>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</si>
  <si>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</si>
  <si>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</si>
  <si>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</si>
  <si>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</si>
  <si>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</si>
  <si>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</si>
  <si>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</si>
  <si>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</si>
  <si>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</si>
  <si>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</si>
  <si>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</si>
  <si>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</si>
  <si>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</si>
  <si>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</si>
  <si>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</si>
  <si>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</si>
  <si>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</si>
  <si>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</si>
  <si>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</si>
  <si>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</si>
  <si>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</si>
  <si>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</si>
  <si>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</si>
  <si>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</si>
  <si>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</si>
  <si>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</si>
  <si>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</si>
  <si>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</si>
  <si>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</si>
  <si>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</si>
  <si>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</si>
  <si>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</si>
  <si>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</si>
  <si>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</si>
  <si>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</si>
  <si>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</si>
  <si>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</si>
  <si>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</si>
  <si>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</si>
  <si>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</si>
  <si>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</si>
  <si>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</si>
  <si>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</si>
  <si>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</si>
  <si>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</si>
  <si>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</si>
  <si>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</si>
  <si>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</si>
  <si>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</si>
  <si>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</si>
  <si>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</si>
  <si>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</si>
  <si>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</si>
  <si>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</si>
  <si>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</si>
  <si>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</si>
  <si>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</si>
  <si>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</si>
  <si>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</si>
  <si>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</si>
  <si>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</si>
  <si>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</si>
  <si>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</si>
  <si>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</si>
  <si>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</si>
  <si>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</si>
  <si>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</si>
  <si>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</si>
  <si>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</si>
  <si>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</si>
  <si>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</si>
  <si>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</si>
  <si>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</si>
  <si>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</si>
  <si>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</si>
  <si>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</si>
  <si>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</si>
  <si>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</si>
  <si>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</si>
  <si>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</si>
  <si>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</si>
  <si>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</si>
  <si>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</si>
  <si>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</si>
  <si>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</si>
  <si>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</si>
  <si>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</si>
  <si>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</si>
  <si>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</si>
  <si>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</si>
  <si>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</si>
  <si>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</si>
  <si>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</si>
  <si>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</si>
  <si>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</si>
  <si>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</si>
  <si>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</si>
  <si>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</si>
  <si>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</si>
  <si>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</si>
  <si>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</si>
  <si>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</si>
  <si>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</si>
  <si>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</si>
  <si>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</si>
  <si>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</si>
  <si>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</si>
  <si>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</si>
  <si>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</si>
  <si>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</si>
  <si>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</si>
  <si>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</si>
  <si>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</si>
  <si>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</si>
  <si>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</si>
  <si>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</si>
  <si>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</si>
  <si>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</si>
  <si>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</si>
  <si>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</si>
  <si>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</si>
  <si>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</si>
  <si>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</si>
  <si>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</si>
  <si>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</si>
  <si>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</si>
  <si>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</si>
  <si>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</si>
  <si>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</si>
  <si>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</si>
  <si>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</si>
  <si>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</si>
  <si>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</si>
  <si>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</si>
  <si>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</si>
  <si>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</si>
  <si>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</si>
  <si>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</si>
  <si>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</si>
  <si>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</si>
  <si>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</si>
  <si>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</si>
  <si>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</si>
  <si>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</si>
  <si>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</si>
  <si>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</si>
  <si>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</si>
  <si>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</si>
  <si>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</si>
  <si>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</si>
  <si>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</si>
  <si>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</si>
  <si>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</si>
  <si>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</si>
  <si>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</si>
  <si>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</si>
  <si>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</si>
  <si>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</si>
  <si>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</si>
  <si>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</si>
  <si>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</si>
  <si>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</si>
  <si>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</si>
  <si>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</si>
  <si>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</si>
  <si>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</si>
  <si>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</si>
  <si>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</si>
  <si>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</si>
  <si>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</si>
  <si>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</si>
  <si>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</si>
  <si>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</si>
  <si>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</si>
  <si>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</si>
  <si>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</si>
  <si>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</si>
  <si>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</si>
  <si>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</si>
  <si>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</si>
  <si>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</si>
  <si>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</si>
  <si>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</si>
  <si>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</si>
  <si>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</si>
  <si>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</si>
  <si>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</si>
  <si>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</si>
  <si>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</si>
  <si>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</si>
  <si>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</si>
  <si>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</si>
  <si>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</si>
  <si>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</si>
  <si>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</si>
  <si>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</si>
  <si>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</si>
  <si>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</si>
  <si>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</si>
  <si>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</si>
  <si>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</si>
  <si>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</si>
  <si>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</si>
  <si>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</si>
  <si>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</si>
  <si>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</si>
  <si>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</si>
  <si>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</si>
  <si>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</si>
  <si>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</si>
  <si>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</si>
  <si>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</si>
  <si>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</si>
  <si>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</si>
  <si>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</si>
  <si>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</si>
  <si>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</si>
  <si>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</si>
  <si>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</si>
  <si>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</si>
  <si>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</si>
  <si>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</si>
  <si>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</si>
  <si>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</si>
  <si>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</si>
  <si>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</si>
  <si>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</si>
  <si>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</si>
  <si>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</si>
  <si>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</si>
  <si>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</si>
  <si>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</si>
  <si>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</si>
  <si>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</si>
  <si>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</si>
  <si>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</si>
  <si>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</si>
  <si>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</si>
  <si>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</si>
  <si>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</si>
  <si>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</si>
  <si>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</si>
  <si>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</si>
  <si>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</si>
  <si>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</si>
  <si>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</si>
  <si>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</si>
  <si>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</si>
  <si>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</si>
  <si>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</si>
  <si>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</si>
  <si>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</si>
  <si>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</si>
  <si>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</si>
  <si>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</si>
  <si>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</si>
  <si>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</si>
  <si>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</si>
  <si>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</si>
  <si>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</si>
  <si>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</si>
  <si>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</si>
  <si>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</si>
  <si>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</si>
  <si>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</si>
  <si>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</si>
  <si>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</si>
  <si>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</si>
  <si>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</si>
  <si>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</si>
  <si>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</si>
  <si>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</si>
  <si>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</si>
  <si>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</si>
  <si>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</si>
  <si>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</si>
  <si>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</si>
  <si>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</si>
  <si>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</si>
  <si>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</si>
  <si>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</si>
  <si>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</si>
  <si>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</si>
  <si>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</si>
  <si>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</si>
  <si>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</si>
  <si>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</si>
  <si>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</si>
  <si>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</si>
  <si>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</si>
  <si>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</si>
  <si>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</si>
  <si>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</si>
  <si>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</si>
  <si>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</si>
  <si>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</si>
  <si>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</si>
  <si>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</si>
  <si>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</si>
  <si>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</si>
  <si>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</si>
  <si>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</si>
  <si>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</si>
  <si>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</si>
  <si>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</si>
  <si>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</si>
  <si>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</si>
  <si>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</si>
  <si>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</si>
  <si>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</si>
  <si>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</si>
  <si>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</si>
  <si>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</si>
  <si>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</si>
  <si>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</si>
  <si>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</si>
  <si>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</si>
  <si>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</si>
  <si>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</si>
  <si>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</si>
  <si>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</si>
  <si>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</si>
  <si>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</si>
  <si>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</si>
  <si>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</si>
  <si>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</si>
  <si>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</si>
  <si>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</si>
  <si>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</si>
  <si>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</si>
  <si>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</si>
  <si>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</si>
  <si>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</si>
  <si>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</si>
  <si>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</si>
  <si>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</si>
  <si>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</si>
  <si>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</si>
  <si>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</si>
  <si>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</si>
  <si>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</si>
  <si>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</si>
  <si>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</si>
  <si>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</si>
  <si>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</si>
  <si>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</si>
  <si>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</si>
  <si>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</si>
  <si>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</si>
  <si>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</si>
  <si>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</si>
  <si>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</si>
  <si>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</si>
  <si>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</si>
  <si>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</si>
  <si>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</si>
  <si>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</si>
  <si>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</si>
  <si>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</si>
  <si>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</si>
  <si>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</si>
  <si>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</si>
  <si>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</si>
  <si>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</si>
  <si>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</si>
  <si>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</si>
  <si>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</si>
  <si>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</si>
  <si>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</si>
  <si>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</si>
  <si>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</si>
  <si>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</si>
  <si>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</si>
  <si>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</si>
  <si>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</si>
  <si>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</si>
  <si>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</si>
  <si>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</si>
  <si>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</si>
  <si>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</si>
  <si>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</si>
  <si>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</si>
  <si>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</si>
  <si>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</si>
  <si>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</si>
  <si>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</si>
  <si>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</si>
  <si>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</si>
  <si>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</si>
  <si>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</si>
  <si>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</si>
  <si>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</si>
  <si>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</si>
  <si>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</si>
  <si>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</si>
  <si>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</si>
  <si>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</si>
  <si>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</si>
  <si>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</si>
  <si>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</si>
  <si>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</si>
  <si>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</si>
  <si>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</si>
  <si>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</si>
  <si>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</si>
  <si>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</si>
  <si>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</si>
  <si>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</si>
  <si>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</si>
  <si>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</si>
  <si>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</si>
  <si>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</si>
  <si>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</si>
  <si>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</si>
  <si>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</si>
  <si>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</si>
  <si>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</si>
  <si>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</si>
  <si>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</si>
  <si>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</si>
  <si>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</si>
  <si>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</si>
  <si>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</si>
  <si>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</si>
  <si>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</si>
  <si>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</si>
  <si>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</si>
  <si>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</si>
  <si>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</si>
  <si>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</si>
  <si>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</si>
  <si>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</si>
  <si>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</si>
  <si>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</si>
  <si>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</si>
  <si>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</si>
  <si>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</si>
  <si>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</si>
  <si>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</si>
  <si>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</si>
  <si>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</si>
  <si>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</si>
  <si>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</si>
  <si>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</si>
  <si>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</si>
  <si>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</si>
  <si>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</si>
  <si>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</si>
  <si>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</si>
  <si>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</si>
  <si>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</si>
  <si>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</si>
  <si>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</si>
  <si>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</si>
  <si>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</si>
  <si>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</si>
  <si>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</si>
  <si>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</si>
  <si>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</si>
  <si>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</si>
  <si>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</si>
  <si>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</si>
  <si>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</si>
  <si>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</si>
  <si>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</si>
  <si>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</si>
  <si>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</si>
  <si>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</si>
  <si>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</si>
  <si>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</si>
  <si>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</si>
  <si>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</si>
  <si>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</si>
  <si>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</si>
  <si>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</si>
  <si>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</si>
  <si>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</si>
  <si>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</si>
  <si>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</si>
  <si>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</si>
  <si>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</si>
  <si>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</si>
  <si>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</si>
  <si>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</si>
  <si>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</si>
  <si>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</si>
  <si>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</si>
  <si>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</si>
  <si>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</si>
  <si>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</si>
  <si>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</si>
  <si>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</si>
  <si>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</si>
  <si>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</si>
  <si>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</si>
  <si>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</si>
  <si>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</si>
  <si>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</si>
  <si>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</si>
  <si>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</si>
  <si>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</si>
  <si>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</si>
  <si>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</si>
  <si>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</si>
  <si>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</si>
  <si>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</si>
  <si>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</si>
  <si>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</si>
  <si>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</si>
  <si>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</si>
  <si>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</si>
  <si>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</si>
  <si>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</si>
  <si>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</si>
  <si>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</si>
  <si>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</si>
  <si>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</si>
  <si>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</si>
  <si>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</si>
  <si>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</si>
  <si>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</si>
  <si>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</si>
  <si>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</si>
  <si>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</si>
  <si>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</si>
  <si>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</si>
  <si>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</si>
  <si>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</si>
  <si>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</si>
  <si>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</si>
  <si>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</si>
  <si>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</si>
  <si>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</si>
  <si>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</si>
  <si>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</si>
  <si>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</si>
  <si>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</si>
  <si>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</si>
  <si>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</si>
  <si>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</si>
  <si>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</si>
  <si>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</si>
  <si>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</si>
  <si>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</si>
  <si>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</si>
  <si>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</si>
  <si>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</si>
  <si>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</si>
  <si>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</si>
  <si>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</si>
  <si>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</si>
  <si>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</si>
  <si>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</si>
  <si>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</si>
  <si>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</si>
  <si>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</si>
  <si>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</si>
  <si>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</si>
  <si>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</si>
  <si>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</si>
  <si>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</si>
  <si>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</si>
  <si>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</si>
  <si>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</si>
  <si>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</si>
  <si>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</si>
  <si>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</si>
  <si>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</si>
  <si>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</si>
  <si>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</si>
  <si>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</si>
  <si>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</si>
  <si>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</si>
  <si>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</si>
  <si>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</si>
  <si>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</si>
  <si>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</si>
  <si>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</si>
  <si>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</si>
  <si>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</si>
  <si>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</si>
  <si>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</si>
  <si>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</si>
  <si>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</si>
  <si>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</si>
  <si>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</si>
  <si>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</si>
  <si>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</si>
  <si>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</si>
  <si>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</si>
  <si>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</si>
  <si>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</si>
  <si>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</si>
  <si>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</si>
  <si>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</si>
  <si>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</si>
  <si>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</si>
  <si>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</si>
  <si>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</si>
  <si>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</si>
  <si>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</si>
  <si>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</si>
  <si>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</si>
  <si>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</si>
  <si>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</si>
  <si>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</si>
  <si>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</si>
  <si>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</si>
  <si>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</si>
  <si>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</si>
  <si>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</si>
  <si>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</si>
  <si>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</si>
  <si>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</si>
  <si>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</si>
  <si>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</si>
  <si>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</si>
  <si>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</si>
  <si>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</si>
  <si>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</si>
  <si>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</si>
  <si>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</si>
  <si>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</si>
  <si>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</si>
  <si>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</si>
  <si>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</si>
  <si>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</si>
  <si>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</si>
  <si>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</si>
  <si>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</si>
  <si>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</si>
  <si>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</si>
  <si>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</si>
  <si>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</si>
  <si>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</si>
  <si>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</si>
  <si>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</si>
  <si>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</si>
  <si>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</si>
  <si>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</si>
  <si>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</si>
  <si>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</si>
  <si>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</si>
  <si>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</si>
  <si>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</si>
  <si>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</si>
  <si>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</si>
  <si>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</si>
  <si>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</si>
  <si>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</si>
  <si>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</si>
  <si>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</si>
  <si>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</si>
  <si>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</si>
  <si>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</si>
  <si>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</si>
  <si>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</si>
  <si>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</si>
  <si>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</si>
  <si>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</si>
  <si>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</si>
  <si>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</si>
  <si>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</si>
  <si>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</si>
  <si>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</si>
  <si>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</si>
  <si>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</si>
  <si>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</si>
  <si>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</si>
  <si>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</si>
  <si>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</si>
  <si>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</si>
  <si>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</si>
  <si>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</si>
  <si>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</si>
  <si>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</si>
  <si>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</si>
  <si>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</si>
  <si>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</si>
  <si>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</si>
  <si>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</si>
  <si>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</si>
  <si>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</si>
  <si>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</si>
  <si>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</si>
  <si>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</si>
  <si>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</si>
  <si>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</si>
  <si>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</si>
  <si>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</si>
  <si>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</si>
  <si>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</si>
  <si>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</si>
  <si>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</si>
  <si>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</si>
  <si>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</si>
  <si>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</si>
  <si>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</si>
  <si>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</si>
  <si>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</si>
  <si>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</si>
  <si>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</si>
  <si>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</si>
  <si>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</si>
  <si>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</si>
  <si>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</si>
  <si>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</si>
  <si>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</si>
  <si>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</si>
  <si>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</si>
  <si>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</si>
  <si>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</si>
  <si>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</si>
  <si>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</si>
  <si>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</si>
  <si>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</si>
  <si>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</si>
  <si>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</si>
  <si>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</si>
  <si>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</si>
  <si>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</si>
  <si>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</si>
  <si>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</si>
  <si>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</si>
  <si>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</si>
  <si>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</si>
  <si>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</si>
  <si>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</si>
  <si>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</si>
  <si>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</si>
  <si>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</si>
  <si>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</si>
  <si>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</si>
  <si>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</si>
  <si>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</si>
  <si>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</si>
  <si>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</si>
  <si>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</si>
  <si>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</si>
  <si>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</si>
  <si>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</si>
  <si>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</si>
  <si>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</si>
  <si>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</si>
  <si>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</si>
  <si>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</si>
  <si>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</si>
  <si>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</si>
  <si>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</si>
  <si>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</si>
  <si>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</si>
  <si>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</si>
  <si>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</si>
  <si>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</si>
  <si>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</si>
  <si>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</si>
  <si>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</si>
  <si>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</si>
  <si>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</si>
  <si>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</si>
  <si>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</si>
  <si>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</si>
  <si>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</si>
  <si>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</si>
  <si>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</si>
  <si>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</si>
  <si>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</si>
  <si>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</si>
  <si>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</si>
  <si>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</si>
  <si>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</si>
  <si>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</si>
  <si>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</si>
  <si>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</si>
  <si>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</si>
  <si>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</si>
  <si>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</si>
  <si>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</si>
  <si>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</si>
  <si>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</si>
  <si>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</si>
  <si>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</si>
  <si>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</si>
  <si>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</si>
  <si>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</si>
  <si>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</si>
  <si>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</si>
  <si>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</si>
  <si>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</si>
  <si>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</si>
  <si>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</si>
  <si>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</si>
  <si>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</si>
  <si>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</si>
  <si>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</si>
  <si>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</si>
  <si>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</si>
  <si>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</si>
  <si>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</si>
  <si>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</si>
  <si>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</si>
  <si>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</si>
  <si>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</si>
  <si>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</si>
  <si>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</si>
  <si>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</si>
  <si>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</si>
  <si>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</si>
  <si>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</si>
  <si>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</si>
  <si>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</si>
  <si>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</si>
  <si>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</si>
  <si>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</si>
  <si>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</si>
  <si>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</si>
  <si>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</si>
  <si>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</si>
  <si>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</si>
  <si>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</si>
  <si>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</si>
  <si>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</si>
  <si>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</si>
  <si>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</si>
  <si>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</si>
  <si>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</si>
  <si>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</si>
  <si>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</si>
  <si>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</si>
  <si>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</si>
  <si>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</si>
  <si>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</si>
  <si>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</si>
  <si>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</si>
  <si>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</si>
  <si>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</si>
  <si>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</si>
  <si>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</si>
  <si>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</si>
  <si>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</si>
  <si>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</si>
  <si>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</si>
  <si>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</si>
  <si>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</si>
  <si>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</si>
  <si>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</si>
  <si>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</si>
  <si>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</si>
  <si>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</si>
  <si>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</si>
  <si>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</si>
  <si>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</si>
  <si>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</si>
  <si>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</si>
  <si>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</si>
  <si>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</si>
  <si>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</si>
  <si>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</si>
  <si>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</si>
  <si>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</si>
  <si>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</si>
  <si>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</si>
  <si>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</si>
  <si>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</si>
  <si>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</si>
  <si>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</si>
  <si>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</si>
  <si>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</si>
  <si>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</si>
  <si>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</si>
  <si>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</si>
  <si>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</si>
  <si>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</si>
  <si>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</si>
  <si>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</si>
  <si>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</si>
  <si>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</si>
  <si>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</si>
  <si>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</si>
  <si>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</si>
  <si>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</si>
  <si>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</si>
  <si>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</si>
  <si>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</si>
  <si>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</si>
  <si>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</si>
  <si>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</si>
  <si>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</si>
  <si>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</si>
  <si>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</si>
  <si>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</si>
  <si>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</si>
  <si>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</si>
  <si>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</si>
  <si>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</si>
  <si>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</si>
  <si>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</si>
  <si>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</si>
  <si>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</si>
  <si>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</si>
  <si>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</si>
  <si>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</si>
  <si>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</si>
  <si>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</si>
  <si>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</si>
  <si>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</si>
  <si>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</si>
  <si>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</si>
  <si>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</si>
  <si>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</si>
  <si>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</si>
  <si>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</si>
  <si>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</si>
  <si>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</si>
  <si>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</si>
  <si>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</si>
  <si>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</si>
  <si>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</si>
  <si>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</si>
  <si>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</si>
  <si>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</si>
  <si>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</si>
  <si>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</si>
  <si>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</si>
  <si>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</si>
  <si>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</si>
  <si>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</si>
  <si>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</si>
  <si>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</si>
  <si>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</si>
  <si>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</si>
  <si>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</si>
  <si>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</si>
  <si>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</si>
  <si>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</si>
  <si>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</si>
  <si>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</si>
  <si>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</si>
  <si>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</si>
  <si>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</si>
  <si>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</si>
  <si>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</si>
  <si>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</si>
  <si>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</si>
  <si>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</si>
  <si>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</si>
  <si>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</si>
  <si>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</si>
  <si>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</si>
  <si>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</si>
  <si>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</si>
  <si>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</si>
  <si>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</si>
  <si>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</si>
  <si>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</si>
  <si>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</si>
  <si>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</si>
  <si>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</si>
  <si>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</si>
  <si>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</si>
  <si>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</si>
  <si>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</si>
  <si>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</si>
  <si>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</si>
  <si>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</si>
  <si>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</si>
  <si>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</si>
  <si>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</si>
  <si>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</si>
  <si>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</si>
  <si>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</si>
  <si>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</si>
  <si>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</si>
  <si>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</si>
  <si>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</si>
  <si>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</si>
  <si>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</si>
  <si>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</si>
  <si>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</si>
  <si>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</si>
  <si>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</si>
  <si>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</si>
  <si>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</si>
  <si>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</si>
  <si>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</si>
  <si>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</si>
  <si>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</si>
  <si>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</si>
  <si>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</si>
  <si>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</si>
  <si>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</si>
  <si>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</si>
  <si>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</si>
  <si>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</si>
  <si>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</si>
  <si>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</si>
  <si>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</si>
  <si>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</si>
  <si>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</si>
  <si>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</si>
  <si>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</si>
  <si>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</si>
  <si>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</si>
  <si>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</si>
  <si>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</si>
  <si>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</si>
  <si>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</si>
  <si>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</si>
  <si>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</si>
  <si>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</si>
  <si>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</si>
  <si>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</si>
  <si>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</si>
  <si>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</si>
  <si>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</si>
  <si>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</si>
  <si>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</si>
  <si>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</si>
  <si>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</si>
  <si>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</si>
  <si>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</si>
  <si>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</si>
  <si>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</si>
  <si>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</si>
  <si>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</si>
  <si>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</si>
  <si>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</si>
  <si>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</si>
  <si>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</si>
  <si>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</si>
  <si>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</si>
  <si>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</si>
  <si>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</si>
  <si>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</si>
  <si>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</si>
  <si>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</si>
  <si>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</si>
  <si>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</si>
  <si>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</si>
  <si>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</si>
  <si>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</si>
  <si>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</si>
  <si>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</si>
  <si>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</si>
  <si>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</si>
  <si>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</si>
  <si>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</si>
  <si>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</si>
  <si>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</si>
  <si>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</si>
  <si>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</si>
  <si>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</si>
  <si>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</si>
  <si>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</si>
  <si>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</si>
  <si>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</si>
  <si>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</si>
  <si>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</si>
  <si>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</si>
  <si>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</si>
  <si>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</si>
  <si>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</si>
  <si>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</si>
  <si>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</si>
  <si>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</si>
  <si>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</si>
  <si>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</si>
  <si>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</si>
  <si>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</si>
  <si>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</si>
  <si>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</si>
  <si>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</si>
  <si>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</si>
  <si>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</si>
  <si>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</si>
  <si>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</si>
  <si>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</si>
  <si>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</si>
  <si>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</si>
  <si>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</si>
  <si>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</si>
  <si>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</si>
  <si>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</si>
  <si>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</si>
  <si>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</si>
  <si>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</si>
  <si>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</si>
  <si>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</si>
  <si>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</si>
  <si>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</si>
  <si>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</si>
  <si>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</si>
  <si>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</si>
  <si>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</si>
  <si>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</si>
  <si>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</si>
  <si>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</si>
  <si>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</si>
  <si>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</si>
  <si>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</si>
  <si>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</si>
  <si>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</si>
  <si>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</si>
  <si>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</si>
  <si>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</si>
  <si>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</si>
  <si>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</si>
  <si>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</si>
  <si>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</si>
  <si>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</si>
  <si>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</si>
  <si>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</si>
  <si>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</si>
  <si>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</si>
  <si>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</si>
  <si>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</si>
  <si>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</si>
  <si>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</si>
  <si>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</si>
  <si>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</si>
  <si>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</si>
  <si>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</si>
  <si>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</si>
  <si>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</si>
  <si>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</si>
  <si>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</si>
  <si>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</si>
  <si>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</si>
  <si>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</si>
  <si>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</si>
  <si>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</si>
  <si>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</si>
  <si>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</si>
  <si>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</si>
  <si>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</si>
  <si>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</si>
  <si>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</si>
  <si>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</si>
  <si>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</si>
  <si>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</si>
  <si>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</si>
  <si>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</si>
  <si>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</si>
  <si>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</si>
  <si>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</si>
  <si>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</si>
  <si>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</si>
  <si>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</si>
  <si>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</si>
  <si>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</si>
  <si>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</si>
  <si>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</si>
  <si>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</si>
  <si>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</si>
  <si>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</si>
  <si>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</si>
  <si>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</si>
  <si>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</si>
  <si>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</si>
  <si>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</si>
  <si>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</si>
  <si>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</si>
  <si>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</si>
  <si>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</si>
  <si>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</si>
  <si>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</si>
  <si>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</si>
  <si>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</si>
  <si>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</si>
  <si>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</si>
  <si>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</si>
  <si>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</si>
  <si>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</si>
  <si>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</si>
  <si>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</si>
  <si>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</si>
  <si>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</si>
  <si>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</si>
  <si>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</si>
  <si>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</si>
  <si>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</si>
  <si>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</si>
  <si>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</si>
  <si>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</si>
  <si>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</si>
  <si>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</si>
  <si>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</si>
  <si>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</si>
  <si>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</si>
  <si>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</si>
  <si>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</si>
  <si>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</si>
  <si>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</si>
  <si>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</si>
  <si>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</si>
  <si>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</si>
  <si>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</si>
  <si>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</si>
  <si>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</si>
  <si>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</si>
  <si>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</si>
  <si>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</si>
  <si>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</si>
  <si>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</si>
  <si>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</si>
  <si>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</si>
  <si>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</si>
  <si>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</si>
  <si>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</si>
  <si>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</si>
  <si>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</si>
  <si>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</si>
  <si>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</si>
  <si>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</si>
  <si>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</si>
  <si>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</si>
  <si>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</si>
  <si>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</si>
  <si>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</si>
  <si>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</si>
  <si>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</si>
  <si>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</si>
  <si>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</si>
  <si>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</si>
  <si>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</si>
  <si>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</si>
  <si>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</si>
  <si>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</si>
  <si>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</si>
  <si>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</si>
  <si>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</si>
  <si>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</si>
  <si>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</si>
  <si>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</si>
  <si>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</si>
  <si>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</si>
  <si>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</si>
  <si>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</si>
  <si>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</si>
  <si>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</si>
  <si>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</si>
  <si>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</si>
  <si>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</si>
  <si>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</si>
  <si>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</si>
  <si>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</si>
  <si>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</si>
  <si>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</si>
  <si>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</si>
  <si>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</si>
  <si>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</si>
  <si>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</si>
  <si>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</si>
  <si>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</si>
  <si>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</si>
  <si>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</si>
  <si>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</si>
  <si>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</si>
  <si>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</si>
  <si>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</si>
  <si>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</si>
  <si>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</si>
  <si>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</si>
  <si>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</si>
  <si>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</si>
  <si>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</si>
  <si>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</si>
  <si>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</si>
  <si>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</si>
  <si>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</si>
  <si>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</si>
  <si>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</si>
  <si>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</si>
  <si>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</si>
  <si>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</si>
  <si>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</si>
  <si>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</si>
  <si>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</si>
  <si>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</si>
  <si>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</si>
  <si>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</si>
  <si>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</si>
  <si>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</si>
  <si>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</si>
  <si>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</si>
  <si>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</si>
  <si>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</si>
  <si>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</si>
  <si>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</si>
  <si>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</si>
  <si>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</si>
  <si>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</si>
  <si>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</si>
  <si>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</si>
  <si>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</si>
  <si>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</si>
  <si>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</si>
  <si>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</si>
  <si>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</si>
  <si>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</si>
  <si>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</si>
  <si>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</si>
  <si>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</si>
  <si>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</si>
  <si>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</si>
  <si>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</si>
  <si>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</si>
  <si>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</si>
  <si>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</si>
  <si>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</si>
  <si>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</si>
  <si>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</si>
  <si>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</si>
  <si>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</si>
  <si>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</si>
  <si>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</si>
  <si>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</si>
  <si>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</si>
  <si>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</si>
  <si>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</si>
  <si>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</si>
  <si>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</si>
  <si>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</si>
  <si>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</si>
  <si>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</si>
  <si>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</si>
  <si>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</si>
  <si>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</si>
  <si>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</si>
  <si>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</si>
  <si>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</si>
  <si>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</si>
  <si>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</si>
  <si>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</si>
  <si>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</si>
  <si>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</si>
  <si>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</si>
  <si>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</si>
  <si>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</si>
  <si>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</si>
  <si>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</si>
  <si>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</si>
  <si>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</si>
  <si>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</si>
  <si>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</si>
  <si>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</si>
  <si>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</si>
  <si>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</si>
  <si>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</si>
  <si>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</si>
  <si>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</si>
  <si>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</si>
  <si>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</si>
  <si>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</si>
  <si>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</si>
  <si>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</si>
  <si>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</si>
  <si>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</si>
  <si>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</si>
  <si>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</si>
  <si>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</si>
  <si>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</si>
  <si>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</si>
  <si>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</si>
  <si>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</si>
  <si>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</si>
  <si>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</si>
  <si>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</si>
  <si>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</si>
  <si>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</si>
  <si>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</si>
  <si>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</si>
  <si>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</si>
  <si>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</si>
  <si>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</si>
  <si>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</si>
  <si>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</si>
  <si>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</si>
  <si>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</si>
  <si>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</si>
  <si>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</si>
  <si>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</si>
  <si>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</si>
  <si>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</si>
  <si>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</si>
  <si>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</si>
  <si>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</si>
  <si>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</si>
  <si>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</si>
  <si>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</si>
  <si>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</si>
  <si>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</si>
  <si>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</si>
  <si>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</si>
  <si>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</si>
  <si>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</si>
  <si>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</si>
  <si>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</si>
  <si>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</si>
  <si>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</si>
  <si>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</si>
  <si>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</si>
  <si>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</si>
  <si>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</si>
  <si>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</si>
  <si>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</si>
  <si>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</si>
  <si>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</si>
  <si>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</si>
  <si>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</si>
  <si>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</si>
  <si>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</si>
  <si>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</si>
  <si>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</si>
  <si>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</si>
  <si>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</si>
  <si>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</si>
  <si>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</si>
  <si>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</si>
  <si>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</si>
  <si>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</si>
  <si>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</si>
  <si>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</si>
  <si>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</si>
  <si>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</si>
  <si>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</si>
  <si>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</si>
  <si>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</si>
  <si>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</si>
  <si>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</si>
  <si>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</si>
  <si>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</si>
  <si>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</si>
  <si>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</si>
  <si>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</si>
  <si>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</si>
  <si>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</si>
  <si>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</si>
  <si>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</si>
  <si>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</si>
  <si>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</si>
  <si>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</si>
  <si>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</si>
  <si>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</si>
  <si>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</si>
  <si>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</si>
  <si>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</si>
  <si>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</si>
  <si>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</si>
  <si>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</si>
  <si>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</si>
  <si>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</si>
  <si>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</si>
  <si>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</si>
  <si>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</si>
  <si>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</si>
  <si>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</si>
  <si>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</si>
  <si>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</si>
  <si>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</si>
  <si>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</si>
  <si>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</si>
  <si>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</si>
  <si>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</si>
  <si>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</si>
  <si>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</si>
  <si>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</si>
  <si>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</si>
  <si>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</si>
  <si>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</si>
  <si>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</si>
  <si>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</si>
  <si>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</si>
  <si>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</si>
  <si>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</si>
  <si>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</si>
  <si>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</si>
  <si>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</si>
  <si>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</si>
  <si>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</si>
  <si>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</si>
  <si>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</si>
  <si>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</si>
  <si>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</si>
  <si>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</si>
  <si>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</si>
  <si>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</si>
  <si>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</si>
  <si>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</si>
  <si>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</si>
  <si>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</si>
  <si>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</si>
  <si>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</si>
  <si>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</si>
  <si>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</si>
  <si>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</si>
  <si>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</si>
  <si>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</si>
  <si>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</si>
  <si>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</si>
  <si>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</si>
  <si>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</si>
  <si>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</si>
  <si>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</si>
  <si>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</si>
  <si>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</si>
  <si>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</si>
  <si>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</si>
  <si>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</si>
  <si>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</si>
  <si>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</si>
  <si>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</si>
  <si>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</si>
  <si>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</si>
  <si>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</si>
  <si>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</si>
  <si>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</si>
  <si>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</si>
  <si>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</si>
  <si>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</si>
  <si>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</si>
  <si>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</si>
  <si>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</si>
  <si>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</si>
  <si>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</si>
  <si>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</si>
  <si>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</si>
  <si>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</si>
  <si>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</si>
  <si>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</si>
  <si>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</si>
  <si>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</si>
  <si>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</si>
  <si>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</si>
  <si>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</si>
  <si>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</si>
  <si>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</si>
  <si>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</si>
  <si>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</si>
  <si>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</si>
  <si>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</si>
  <si>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</si>
  <si>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</si>
  <si>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</si>
  <si>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</si>
  <si>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</si>
  <si>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</si>
  <si>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</si>
  <si>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</si>
  <si>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</si>
  <si>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</si>
  <si>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</si>
  <si>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</si>
  <si>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</si>
  <si>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</si>
  <si>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</si>
  <si>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</si>
  <si>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</si>
  <si>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</si>
  <si>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</si>
  <si>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</si>
  <si>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</si>
  <si>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</si>
  <si>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</si>
  <si>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</si>
  <si>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</si>
  <si>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</si>
  <si>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</si>
  <si>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</si>
  <si>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</si>
  <si>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</si>
  <si>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</si>
  <si>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</si>
  <si>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</si>
  <si>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</si>
  <si>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</si>
  <si>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</si>
  <si>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</si>
  <si>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</si>
  <si>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</si>
  <si>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</si>
  <si>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</si>
  <si>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</si>
  <si>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</si>
  <si>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</si>
  <si>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</si>
  <si>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</si>
  <si>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</si>
  <si>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</si>
  <si>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</si>
  <si>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</si>
  <si>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</si>
  <si>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</si>
  <si>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</si>
  <si>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</si>
  <si>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</si>
  <si>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</si>
  <si>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</si>
  <si>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</si>
  <si>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</si>
  <si>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</si>
  <si>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</si>
  <si>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</si>
  <si>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</si>
  <si>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</si>
  <si>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</si>
  <si>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</si>
  <si>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</si>
  <si>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</si>
  <si>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</si>
  <si>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</si>
  <si>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</si>
  <si>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</si>
  <si>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</si>
  <si>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</si>
  <si>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</si>
  <si>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</si>
  <si>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</si>
  <si>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</si>
  <si>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</si>
  <si>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</si>
  <si>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</si>
  <si>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</si>
  <si>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</si>
  <si>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</si>
  <si>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</si>
  <si>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</si>
  <si>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</si>
  <si>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</si>
  <si>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</si>
  <si>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</si>
  <si>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</si>
  <si>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</si>
  <si>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</si>
  <si>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</si>
  <si>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</si>
  <si>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</si>
  <si>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</si>
  <si>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</si>
  <si>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</si>
  <si>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</si>
  <si>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</si>
  <si>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</si>
  <si>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</si>
  <si>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</si>
  <si>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</si>
  <si>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</si>
  <si>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</si>
  <si>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</si>
  <si>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</si>
  <si>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</si>
  <si>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</si>
  <si>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</si>
  <si>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</si>
  <si>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</si>
  <si>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</si>
  <si>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</si>
  <si>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</si>
  <si>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</si>
  <si>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</si>
  <si>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</si>
  <si>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</si>
  <si>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</si>
  <si>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</si>
  <si>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</si>
  <si>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</si>
  <si>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</si>
  <si>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</si>
  <si>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</si>
  <si>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</si>
  <si>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</si>
  <si>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</si>
  <si>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</si>
  <si>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</si>
  <si>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</si>
  <si>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</si>
  <si>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</si>
  <si>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</si>
  <si>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</si>
  <si>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</si>
  <si>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</si>
  <si>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</si>
  <si>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</si>
  <si>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</si>
  <si>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</si>
  <si>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</si>
  <si>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</si>
  <si>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</si>
  <si>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</si>
  <si>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</si>
  <si>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</si>
  <si>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</si>
  <si>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</si>
  <si>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</si>
  <si>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</si>
  <si>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</si>
  <si>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</si>
  <si>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</si>
  <si>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</si>
  <si>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</si>
  <si>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</si>
  <si>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</si>
  <si>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</si>
  <si>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</si>
  <si>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</si>
  <si>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</si>
  <si>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</si>
  <si>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</si>
  <si>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</si>
  <si>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</si>
  <si>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</si>
  <si>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</si>
  <si>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</si>
  <si>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</si>
  <si>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</si>
  <si>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</si>
  <si>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</si>
  <si>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</si>
  <si>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</si>
  <si>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</si>
  <si>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</si>
  <si>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</si>
  <si>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</si>
  <si>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</si>
  <si>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</si>
  <si>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</si>
  <si>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</si>
  <si>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</si>
  <si>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</si>
  <si>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</si>
  <si>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</si>
  <si>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</si>
  <si>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</si>
  <si>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</si>
  <si>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</si>
  <si>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</si>
  <si>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</si>
  <si>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</si>
  <si>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</si>
  <si>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</si>
  <si>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</si>
  <si>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</si>
  <si>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</si>
  <si>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</si>
  <si>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</si>
  <si>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</si>
  <si>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</si>
  <si>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</si>
  <si>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</si>
  <si>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</si>
  <si>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</si>
  <si>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</si>
  <si>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</si>
  <si>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</si>
  <si>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</si>
  <si>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</si>
  <si>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</si>
  <si>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</si>
  <si>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</si>
  <si>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</si>
  <si>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</si>
  <si>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</si>
  <si>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</si>
  <si>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</si>
  <si>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</si>
  <si>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</si>
  <si>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</si>
  <si>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</si>
  <si>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</si>
  <si>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</si>
  <si>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</si>
  <si>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</si>
  <si>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</si>
  <si>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</si>
  <si>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</si>
  <si>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</si>
  <si>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</si>
  <si>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</si>
  <si>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</si>
  <si>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</si>
  <si>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</si>
  <si>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</si>
  <si>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</si>
  <si>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</si>
  <si>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</si>
  <si>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</si>
  <si>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</si>
  <si>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</si>
  <si>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</si>
  <si>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</si>
  <si>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</si>
  <si>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</si>
  <si>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</si>
  <si>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</si>
  <si>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</si>
  <si>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</si>
  <si>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</si>
  <si>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</si>
  <si>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</si>
  <si>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</si>
  <si>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</si>
  <si>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</si>
  <si>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</si>
  <si>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</si>
  <si>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</si>
  <si>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</si>
  <si>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</si>
  <si>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</si>
  <si>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</si>
  <si>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</si>
  <si>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</si>
  <si>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</si>
  <si>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</si>
  <si>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</si>
  <si>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</si>
  <si>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</si>
  <si>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</si>
  <si>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</si>
  <si>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</si>
  <si>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</si>
  <si>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</si>
  <si>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</si>
  <si>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</si>
  <si>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</si>
  <si>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</si>
  <si>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</si>
  <si>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</si>
  <si>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</si>
  <si>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</si>
  <si>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</si>
  <si>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</si>
  <si>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</si>
  <si>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</si>
  <si>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</si>
  <si>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</si>
  <si>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</si>
  <si>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</si>
  <si>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</si>
  <si>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</si>
  <si>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</si>
  <si>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</si>
  <si>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</si>
  <si>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</si>
  <si>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</si>
  <si>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</si>
  <si>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</si>
  <si>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</si>
  <si>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</si>
  <si>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</si>
  <si>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</si>
  <si>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</si>
  <si>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</si>
  <si>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</si>
  <si>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</si>
  <si>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</si>
  <si>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</si>
  <si>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</si>
  <si>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</si>
  <si>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</si>
  <si>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</si>
  <si>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</si>
  <si>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</si>
  <si>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</si>
  <si>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</si>
  <si>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</si>
  <si>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</si>
  <si>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</si>
  <si>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</si>
  <si>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</si>
  <si>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</si>
  <si>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</si>
  <si>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</si>
  <si>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</si>
  <si>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</si>
  <si>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</si>
  <si>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</si>
  <si>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</si>
  <si>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</si>
  <si>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</si>
  <si>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</si>
  <si>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</si>
  <si>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</si>
  <si>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</si>
  <si>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</si>
  <si>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</si>
  <si>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</si>
  <si>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</si>
  <si>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</si>
  <si>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</si>
  <si>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</si>
  <si>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</si>
  <si>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</si>
  <si>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</si>
  <si>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</si>
  <si>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</si>
  <si>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</si>
  <si>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</si>
  <si>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</si>
  <si>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</si>
  <si>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</si>
  <si>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</si>
  <si>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</si>
  <si>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</si>
  <si>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</si>
  <si>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</si>
  <si>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</si>
  <si>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</si>
  <si>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</si>
  <si>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</si>
  <si>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</si>
  <si>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</si>
  <si>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</si>
  <si>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</si>
  <si>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</si>
  <si>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</si>
  <si>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</si>
  <si>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</si>
  <si>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</si>
  <si>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</si>
  <si>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</si>
  <si>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</si>
  <si>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</si>
  <si>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</si>
  <si>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</si>
  <si>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</si>
  <si>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</si>
  <si>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</si>
  <si>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</si>
  <si>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</si>
  <si>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</si>
  <si>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</si>
  <si>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</si>
  <si>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</si>
  <si>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</si>
  <si>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</si>
  <si>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</si>
  <si>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</si>
  <si>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</si>
  <si>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</si>
  <si>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</si>
  <si>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</si>
  <si>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</si>
  <si>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</si>
  <si>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</si>
  <si>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</si>
  <si>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</si>
  <si>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</si>
  <si>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</si>
  <si>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</si>
  <si>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</si>
  <si>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</si>
  <si>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</si>
  <si>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</si>
  <si>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</si>
  <si>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</si>
  <si>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</si>
  <si>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</si>
  <si>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</si>
  <si>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</si>
  <si>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</si>
  <si>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</si>
  <si>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</si>
  <si>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</si>
  <si>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</si>
  <si>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</si>
  <si>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</si>
  <si>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</si>
  <si>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</si>
  <si>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</si>
  <si>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</si>
  <si>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</si>
  <si>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</si>
  <si>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</si>
  <si>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</si>
  <si>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</si>
  <si>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</si>
  <si>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</si>
  <si>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</si>
  <si>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</si>
  <si>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</si>
  <si>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</si>
  <si>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</si>
  <si>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</si>
  <si>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</si>
  <si>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</si>
  <si>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</si>
  <si>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</si>
  <si>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</si>
  <si>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</si>
  <si>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</si>
  <si>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</si>
  <si>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</si>
  <si>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</si>
  <si>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</si>
  <si>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</si>
  <si>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</si>
  <si>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</si>
  <si>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</si>
  <si>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</si>
  <si>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</si>
  <si>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</si>
  <si>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</si>
  <si>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</si>
  <si>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</si>
  <si>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</si>
  <si>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</si>
  <si>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</si>
  <si>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</si>
  <si>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</si>
  <si>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</si>
  <si>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</si>
  <si>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</si>
  <si>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</si>
  <si>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</si>
  <si>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</si>
  <si>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</si>
  <si>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</si>
  <si>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</si>
  <si>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</si>
  <si>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</si>
  <si>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</si>
  <si>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</si>
  <si>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</si>
  <si>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</si>
  <si>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</si>
  <si>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</si>
  <si>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</si>
  <si>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</si>
  <si>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</si>
  <si>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</si>
  <si>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</si>
  <si>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</si>
  <si>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</si>
  <si>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</si>
  <si>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</si>
  <si>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</si>
  <si>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</si>
  <si>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</si>
  <si>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</si>
  <si>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</si>
  <si>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</si>
  <si>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</si>
  <si>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</si>
  <si>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</si>
  <si>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</si>
  <si>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</si>
  <si>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</si>
  <si>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</si>
  <si>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</si>
  <si>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</si>
  <si>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</si>
  <si>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</si>
  <si>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</si>
  <si>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</si>
  <si>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</si>
  <si>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</si>
  <si>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</si>
  <si>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</si>
  <si>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</si>
  <si>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</si>
  <si>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</si>
  <si>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</si>
  <si>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</si>
  <si>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</si>
  <si>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</si>
  <si>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</si>
  <si>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</si>
  <si>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</si>
  <si>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</si>
  <si>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</si>
  <si>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</si>
  <si>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</si>
  <si>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</si>
  <si>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</si>
  <si>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</si>
  <si>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</si>
  <si>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</si>
  <si>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</si>
  <si>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</si>
  <si>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</si>
  <si>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</si>
  <si>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</si>
  <si>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</si>
  <si>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</si>
  <si>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</si>
  <si>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</si>
  <si>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</si>
  <si>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</si>
  <si>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</si>
  <si>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</si>
  <si>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</si>
  <si>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</si>
  <si>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</si>
  <si>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</si>
  <si>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</si>
  <si>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</si>
  <si>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</si>
  <si>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</si>
  <si>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</si>
  <si>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</si>
  <si>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</si>
  <si>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</si>
  <si>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</si>
  <si>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</si>
  <si>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</si>
  <si>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</si>
  <si>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</si>
  <si>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</si>
  <si>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</si>
  <si>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</si>
  <si>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</si>
  <si>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</si>
  <si>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</si>
  <si>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</si>
  <si>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</si>
  <si>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</si>
  <si>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</si>
  <si>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</si>
  <si>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</si>
  <si>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</si>
  <si>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</si>
  <si>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</si>
  <si>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</si>
  <si>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</si>
  <si>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</si>
  <si>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</si>
  <si>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</si>
  <si>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</si>
  <si>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</si>
  <si>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</si>
  <si>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</si>
  <si>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</si>
  <si>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</si>
  <si>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</si>
  <si>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</si>
  <si>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</si>
  <si>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</si>
  <si>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</si>
  <si>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</si>
  <si>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</si>
  <si>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</si>
  <si>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</si>
  <si>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</si>
  <si>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</si>
  <si>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</si>
  <si>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</si>
  <si>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</si>
  <si>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</si>
  <si>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</si>
  <si>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</si>
  <si>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</si>
  <si>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</si>
  <si>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</si>
  <si>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</si>
  <si>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</si>
  <si>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</si>
  <si>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</si>
  <si>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</si>
  <si>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</si>
  <si>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</si>
  <si>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</si>
  <si>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</si>
  <si>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</si>
  <si>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</si>
  <si>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</si>
  <si>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</si>
  <si>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</si>
  <si>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</si>
  <si>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</si>
  <si>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</si>
  <si>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</si>
  <si>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</si>
  <si>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</si>
  <si>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</si>
  <si>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</si>
  <si>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</si>
  <si>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</si>
  <si>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</si>
  <si>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</si>
  <si>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</si>
  <si>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</si>
  <si>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</si>
  <si>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</si>
  <si>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</si>
  <si>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</si>
  <si>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</si>
  <si>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</si>
  <si>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</si>
  <si>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</si>
  <si>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</si>
  <si>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</si>
  <si>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</si>
  <si>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</si>
  <si>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</si>
  <si>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</si>
  <si>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</si>
  <si>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</si>
  <si>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</si>
  <si>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</si>
  <si>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</si>
  <si>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</si>
  <si>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</si>
  <si>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</si>
  <si>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</si>
  <si>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</si>
  <si>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</si>
  <si>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</si>
  <si>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</si>
  <si>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</si>
  <si>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</si>
  <si>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</si>
  <si>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</si>
  <si>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</si>
  <si>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</si>
  <si>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</si>
  <si>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</si>
  <si>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</si>
  <si>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</si>
  <si>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</si>
  <si>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</si>
  <si>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</si>
  <si>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</si>
  <si>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</si>
  <si>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</si>
  <si>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</si>
  <si>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</si>
  <si>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</si>
  <si>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</si>
  <si>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</si>
  <si>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</si>
  <si>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</si>
  <si>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</si>
  <si>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</si>
  <si>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</si>
  <si>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</si>
  <si>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</si>
  <si>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</si>
  <si>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</si>
  <si>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</si>
  <si>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</si>
  <si>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</si>
  <si>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</si>
  <si>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</si>
  <si>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</si>
  <si>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</si>
  <si>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</si>
  <si>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</si>
  <si>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</si>
  <si>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</si>
  <si>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</si>
  <si>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</si>
  <si>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</si>
  <si>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</si>
  <si>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</si>
  <si>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</si>
  <si>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</si>
  <si>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</si>
  <si>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</si>
  <si>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</si>
  <si>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</si>
  <si>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</si>
  <si>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</si>
  <si>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</si>
  <si>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</si>
  <si>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</si>
  <si>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</si>
  <si>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</si>
  <si>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</si>
  <si>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</si>
  <si>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</si>
  <si>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</si>
  <si>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</si>
  <si>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</si>
  <si>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</si>
  <si>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</si>
  <si>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</si>
  <si>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</si>
  <si>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</si>
  <si>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</si>
  <si>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</si>
  <si>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</si>
  <si>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</si>
  <si>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</si>
  <si>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</si>
  <si>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</si>
  <si>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</si>
  <si>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</si>
  <si>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</si>
  <si>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</si>
  <si>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</si>
  <si>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</si>
  <si>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</si>
  <si>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</si>
  <si>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</si>
  <si>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</si>
  <si>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</si>
  <si>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</si>
  <si>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</si>
  <si>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</si>
  <si>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</si>
  <si>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</si>
  <si>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</si>
  <si>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</si>
  <si>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</si>
  <si>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</si>
  <si>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</si>
  <si>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</si>
  <si>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</si>
  <si>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</si>
  <si>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</si>
  <si>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</si>
  <si>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</si>
  <si>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</si>
  <si>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</si>
  <si>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</si>
  <si>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</si>
  <si>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</si>
  <si>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</si>
  <si>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</si>
  <si>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</si>
  <si>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</si>
  <si>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</si>
  <si>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</si>
  <si>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</si>
  <si>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</si>
  <si>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</si>
  <si>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</si>
  <si>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</si>
  <si>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</si>
  <si>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</si>
  <si>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</si>
  <si>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</si>
  <si>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</si>
  <si>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</si>
  <si>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</si>
  <si>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</si>
  <si>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</si>
  <si>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</si>
  <si>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</si>
  <si>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</si>
  <si>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</si>
  <si>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</si>
  <si>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</si>
  <si>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</si>
  <si>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</si>
  <si>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</si>
  <si>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</si>
  <si>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</si>
  <si>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</si>
  <si>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</si>
  <si>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</si>
  <si>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</si>
  <si>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</si>
  <si>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</si>
  <si>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</si>
  <si>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</si>
  <si>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</si>
  <si>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</si>
  <si>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</si>
  <si>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</si>
  <si>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</si>
  <si>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</si>
  <si>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</si>
  <si>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</si>
  <si>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</si>
  <si>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</si>
  <si>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</si>
  <si>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</si>
  <si>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</si>
  <si>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</si>
  <si>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</si>
  <si>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</si>
  <si>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</si>
  <si>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</si>
  <si>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</si>
  <si>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</si>
  <si>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</si>
  <si>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</si>
  <si>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</si>
  <si>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</si>
  <si>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</si>
  <si>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</si>
  <si>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</si>
  <si>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</si>
  <si>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</si>
  <si>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</si>
  <si>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</si>
  <si>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</si>
  <si>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</si>
  <si>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</si>
  <si>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</si>
  <si>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</si>
  <si>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</si>
  <si>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</si>
  <si>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</si>
  <si>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</si>
  <si>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</si>
  <si>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</si>
  <si>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</si>
  <si>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</si>
  <si>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</si>
  <si>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</si>
  <si>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</si>
  <si>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</si>
  <si>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</si>
  <si>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</si>
  <si>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</si>
  <si>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</si>
  <si>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</si>
  <si>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</si>
  <si>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</si>
  <si>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</si>
  <si>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</si>
  <si>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</si>
  <si>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</si>
  <si>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</si>
  <si>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</si>
  <si>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</si>
  <si>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</si>
  <si>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</si>
  <si>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</si>
  <si>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</si>
  <si>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</si>
  <si>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</si>
  <si>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</si>
  <si>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</si>
  <si>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</si>
  <si>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</si>
  <si>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</si>
  <si>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</si>
  <si>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</si>
  <si>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</si>
  <si>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</si>
  <si>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</si>
  <si>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</si>
  <si>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</si>
  <si>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</si>
  <si>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</si>
  <si>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</si>
  <si>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</si>
  <si>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</si>
  <si>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</si>
  <si>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</si>
  <si>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</si>
  <si>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</si>
  <si>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</si>
  <si>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</si>
  <si>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</si>
  <si>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</si>
  <si>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</si>
  <si>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</si>
  <si>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</si>
  <si>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</si>
  <si>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</si>
  <si>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</si>
  <si>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</si>
  <si>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</si>
  <si>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</si>
  <si>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</si>
  <si>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</si>
  <si>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</si>
  <si>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</si>
  <si>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</si>
  <si>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</si>
  <si>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</si>
  <si>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</si>
  <si>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</si>
  <si>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</si>
  <si>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</si>
  <si>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</si>
  <si>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</si>
  <si>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</si>
  <si>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</si>
  <si>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</si>
  <si>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</si>
  <si>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</si>
  <si>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</si>
  <si>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</si>
  <si>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</si>
  <si>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</si>
  <si>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</si>
  <si>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</si>
  <si>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</si>
  <si>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</si>
  <si>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</si>
  <si>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</si>
  <si>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</si>
  <si>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</si>
  <si>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</si>
  <si>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</si>
  <si>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</si>
  <si>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</si>
  <si>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</si>
  <si>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</si>
  <si>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</si>
  <si>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</si>
  <si>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</si>
  <si>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</si>
  <si>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</si>
  <si>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</si>
  <si>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</si>
  <si>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</si>
  <si>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</si>
  <si>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</si>
  <si>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</si>
  <si>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</si>
  <si>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</si>
  <si>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</si>
  <si>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</si>
  <si>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</si>
  <si>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</si>
  <si>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</si>
  <si>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</si>
  <si>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</si>
  <si>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</si>
  <si>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</si>
  <si>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</si>
  <si>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</si>
  <si>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</si>
  <si>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</si>
  <si>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</si>
  <si>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</si>
  <si>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</si>
  <si>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</si>
  <si>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</si>
  <si>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</si>
  <si>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</si>
  <si>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</si>
  <si>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</si>
  <si>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</si>
  <si>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</si>
  <si>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</si>
  <si>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</si>
  <si>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</si>
  <si>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</si>
  <si>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</si>
  <si>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</si>
  <si>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</si>
  <si>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</si>
  <si>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</si>
  <si>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</si>
  <si>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</si>
  <si>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</si>
  <si>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</si>
  <si>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</si>
  <si>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</si>
  <si>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</si>
  <si>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</si>
  <si>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</si>
  <si>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</si>
  <si>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</si>
  <si>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</si>
  <si>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</si>
  <si>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</si>
  <si>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</si>
  <si>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</si>
  <si>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</si>
  <si>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</si>
  <si>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</si>
  <si>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</si>
  <si>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</si>
  <si>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</si>
  <si>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</si>
  <si>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</si>
  <si>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</si>
  <si>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</si>
  <si>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</si>
  <si>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</si>
  <si>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</si>
  <si>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</si>
  <si>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</si>
  <si>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</si>
  <si>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</si>
  <si>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</si>
  <si>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</si>
  <si>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</si>
  <si>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</si>
  <si>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</si>
  <si>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</si>
  <si>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</si>
  <si>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</si>
  <si>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</si>
  <si>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</si>
  <si>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</si>
  <si>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</si>
  <si>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</si>
  <si>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</si>
  <si>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</si>
  <si>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</si>
  <si>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</si>
  <si>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</si>
  <si>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</si>
  <si>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</si>
  <si>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</si>
  <si>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</si>
  <si>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</si>
  <si>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</si>
  <si>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</si>
  <si>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</si>
  <si>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</si>
  <si>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</si>
  <si>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</si>
  <si>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</si>
  <si>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</si>
  <si>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</si>
  <si>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</si>
  <si>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</si>
  <si>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</si>
  <si>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</si>
  <si>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</si>
  <si>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</si>
  <si>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</si>
  <si>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</si>
  <si>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</si>
  <si>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</si>
  <si>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</si>
  <si>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</si>
  <si>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</si>
  <si>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</si>
  <si>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</si>
  <si>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</si>
  <si>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</si>
  <si>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</si>
  <si>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</si>
  <si>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</si>
  <si>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</si>
  <si>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</si>
  <si>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</si>
  <si>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</si>
  <si>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</si>
  <si>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</si>
  <si>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</si>
  <si>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</si>
  <si>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</si>
  <si>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</si>
  <si>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</si>
  <si>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</si>
  <si>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</si>
  <si>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</si>
  <si>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</si>
  <si>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</si>
  <si>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</si>
  <si>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</si>
  <si>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</si>
  <si>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</si>
  <si>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</si>
  <si>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</si>
  <si>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</si>
  <si>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</si>
  <si>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</si>
  <si>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</si>
  <si>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</si>
  <si>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</si>
  <si>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</si>
  <si>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</si>
  <si>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</si>
  <si>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</si>
  <si>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</si>
  <si>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</si>
  <si>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</si>
  <si>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</si>
  <si>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</si>
  <si>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</si>
  <si>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</si>
  <si>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</si>
  <si>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</si>
  <si>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</si>
  <si>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</si>
  <si>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</si>
  <si>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</si>
  <si>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</si>
  <si>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</si>
  <si>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</si>
  <si>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</si>
  <si>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</si>
  <si>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</si>
  <si>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</si>
  <si>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</si>
  <si>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</si>
  <si>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</si>
  <si>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</si>
  <si>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</si>
  <si>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</si>
  <si>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</si>
  <si>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</si>
  <si>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</si>
  <si>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</si>
  <si>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</si>
  <si>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</si>
  <si>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</si>
  <si>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</si>
  <si>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</si>
  <si>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</si>
  <si>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</si>
  <si>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</si>
  <si>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</si>
  <si>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</si>
  <si>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</si>
  <si>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</si>
  <si>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</si>
  <si>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</si>
  <si>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</si>
  <si>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</si>
  <si>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</si>
  <si>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</si>
  <si>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</si>
  <si>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</si>
  <si>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</si>
  <si>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</si>
  <si>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</si>
  <si>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</si>
  <si>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</si>
  <si>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</si>
  <si>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</si>
  <si>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</si>
  <si>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</si>
  <si>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</si>
  <si>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</si>
  <si>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</si>
  <si>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</si>
  <si>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</si>
  <si>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</si>
  <si>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</si>
  <si>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</si>
  <si>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</si>
  <si>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</si>
  <si>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</si>
  <si>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</si>
  <si>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</si>
  <si>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</si>
  <si>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</si>
  <si>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</si>
  <si>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</si>
  <si>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</si>
  <si>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</si>
  <si>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</si>
  <si>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</si>
  <si>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</si>
  <si>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</si>
  <si>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</si>
  <si>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</si>
  <si>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</si>
  <si>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</si>
  <si>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</si>
  <si>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</si>
  <si>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</si>
  <si>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</si>
  <si>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</si>
  <si>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</si>
  <si>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</si>
  <si>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</si>
  <si>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</si>
  <si>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</si>
  <si>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</si>
  <si>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</si>
  <si>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</si>
  <si>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</si>
  <si>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</si>
  <si>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</si>
  <si>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</si>
  <si>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</si>
  <si>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</si>
  <si>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</si>
  <si>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</si>
  <si>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</si>
  <si>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</si>
  <si>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</si>
  <si>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</si>
  <si>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</si>
  <si>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</si>
  <si>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</si>
  <si>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</si>
  <si>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</si>
  <si>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</si>
  <si>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</si>
  <si>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</si>
  <si>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</si>
  <si>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</si>
  <si>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</si>
  <si>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</si>
  <si>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</si>
  <si>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</si>
  <si>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</si>
  <si>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</si>
  <si>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</si>
  <si>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</si>
  <si>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</si>
  <si>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</si>
  <si>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</si>
  <si>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</si>
  <si>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</si>
  <si>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</si>
  <si>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</si>
  <si>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</si>
  <si>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</si>
  <si>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</si>
  <si>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</si>
  <si>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</si>
  <si>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</si>
  <si>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</si>
  <si>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</si>
  <si>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</si>
  <si>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</si>
  <si>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</si>
  <si>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</si>
  <si>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</si>
  <si>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</si>
  <si>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</si>
  <si>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</si>
  <si>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</si>
  <si>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</si>
  <si>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</si>
  <si>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</si>
  <si>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</si>
  <si>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</si>
  <si>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</si>
  <si>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</si>
  <si>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</si>
  <si>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</si>
  <si>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</si>
  <si>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</si>
  <si>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</si>
  <si>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</si>
  <si>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</si>
  <si>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</si>
  <si>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</si>
  <si>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</si>
  <si>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</si>
  <si>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</si>
  <si>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</si>
  <si>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</si>
  <si>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</si>
  <si>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</si>
  <si>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</si>
  <si>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</si>
  <si>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</si>
  <si>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</si>
  <si>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</si>
  <si>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</si>
  <si>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</si>
  <si>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</si>
  <si>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</si>
  <si>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</si>
  <si>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</si>
  <si>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</si>
  <si>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</si>
  <si>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</si>
  <si>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</si>
  <si>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</si>
  <si>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</si>
  <si>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</si>
  <si>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</si>
  <si>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</si>
  <si>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</si>
  <si>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</si>
  <si>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</si>
  <si>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</si>
  <si>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</si>
  <si>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</si>
  <si>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</si>
  <si>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</si>
  <si>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</si>
  <si>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</si>
  <si>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</si>
  <si>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</si>
  <si>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</si>
  <si>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</si>
  <si>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</si>
  <si>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</si>
  <si>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</si>
  <si>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</si>
  <si>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</si>
  <si>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</si>
  <si>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</si>
  <si>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</si>
  <si>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</si>
  <si>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</si>
  <si>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</si>
  <si>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</si>
  <si>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</si>
  <si>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</si>
  <si>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</si>
  <si>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</si>
  <si>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</si>
  <si>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</si>
  <si>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</si>
  <si>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</si>
  <si>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</si>
  <si>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</si>
  <si>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</si>
  <si>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</si>
  <si>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</si>
  <si>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</si>
  <si>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</si>
  <si>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</si>
  <si>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</si>
  <si>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</si>
  <si>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</si>
  <si>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</si>
  <si>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</si>
  <si>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</si>
  <si>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</si>
  <si>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</si>
  <si>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</si>
  <si>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</si>
  <si>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</si>
  <si>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</si>
  <si>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</si>
  <si>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</si>
  <si>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</si>
  <si>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</si>
  <si>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</si>
  <si>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</si>
  <si>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</si>
  <si>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</si>
  <si>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</si>
  <si>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</si>
  <si>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</si>
  <si>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</si>
  <si>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</si>
  <si>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</si>
  <si>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</si>
  <si>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</si>
  <si>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</si>
  <si>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</si>
  <si>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</si>
  <si>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</si>
  <si>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</si>
  <si>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</si>
  <si>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</si>
  <si>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</si>
  <si>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</si>
  <si>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</si>
  <si>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</si>
  <si>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</si>
  <si>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</si>
  <si>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</si>
  <si>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</si>
  <si>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</si>
  <si>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</si>
  <si>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</si>
  <si>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</si>
  <si>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</si>
  <si>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</si>
  <si>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</si>
  <si>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</si>
  <si>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</si>
  <si>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</si>
  <si>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</si>
  <si>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</si>
  <si>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</si>
  <si>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</si>
  <si>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</si>
  <si>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</si>
  <si>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</si>
  <si>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</si>
  <si>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</si>
  <si>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</si>
  <si>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</si>
  <si>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</si>
  <si>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</si>
  <si>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</si>
  <si>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</si>
  <si>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</si>
  <si>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</si>
  <si>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</si>
  <si>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</si>
  <si>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</si>
  <si>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</si>
  <si>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</si>
  <si>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</si>
  <si>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</si>
  <si>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</si>
  <si>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</si>
  <si>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</si>
  <si>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</si>
  <si>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</si>
  <si>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</si>
  <si>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</si>
  <si>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</si>
  <si>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</si>
  <si>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</si>
  <si>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</si>
  <si>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</si>
  <si>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</si>
  <si>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</si>
  <si>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</si>
  <si>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</si>
  <si>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</si>
  <si>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</si>
  <si>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</si>
  <si>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</si>
  <si>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</si>
  <si>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</si>
  <si>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</si>
  <si>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</si>
  <si>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</si>
  <si>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</si>
  <si>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</si>
  <si>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</si>
  <si>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</si>
  <si>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</si>
  <si>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</si>
  <si>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</si>
  <si>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</si>
  <si>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</si>
  <si>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</si>
  <si>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</si>
  <si>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</si>
  <si>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</si>
  <si>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</si>
  <si>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</si>
  <si>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</si>
  <si>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</si>
  <si>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</si>
  <si>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</si>
  <si>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</si>
  <si>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</si>
  <si>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</si>
  <si>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</si>
  <si>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</si>
  <si>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</si>
  <si>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</si>
  <si>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</si>
  <si>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</si>
  <si>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</si>
  <si>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</si>
  <si>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</si>
  <si>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</si>
  <si>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</si>
  <si>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</si>
  <si>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</si>
  <si>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</si>
  <si>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</si>
  <si>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</si>
  <si>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</si>
  <si>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</si>
  <si>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</si>
  <si>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</si>
  <si>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</si>
  <si>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</si>
  <si>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</si>
  <si>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</si>
  <si>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</si>
  <si>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</si>
  <si>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</si>
  <si>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</si>
  <si>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</si>
  <si>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</si>
  <si>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</si>
  <si>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</si>
  <si>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</si>
  <si>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</si>
  <si>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</si>
  <si>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</si>
  <si>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</si>
  <si>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</si>
  <si>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</si>
  <si>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</si>
  <si>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</si>
  <si>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</si>
  <si>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</si>
  <si>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</si>
  <si>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</si>
  <si>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</si>
  <si>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</si>
  <si>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</si>
  <si>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</si>
  <si>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</si>
  <si>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</si>
  <si>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</si>
  <si>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</si>
  <si>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</si>
  <si>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</si>
  <si>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</si>
  <si>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</si>
  <si>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</si>
  <si>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</si>
  <si>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</si>
  <si>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</si>
  <si>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</si>
  <si>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</si>
  <si>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</si>
  <si>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</si>
  <si>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</si>
  <si>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</si>
  <si>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</si>
  <si>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</si>
  <si>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</si>
  <si>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</si>
  <si>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</si>
  <si>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</si>
  <si>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</si>
  <si>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</si>
  <si>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</si>
  <si>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</si>
  <si>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</si>
  <si>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</si>
  <si>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</si>
  <si>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</si>
  <si>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</si>
  <si>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</si>
  <si>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</si>
  <si>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</si>
  <si>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</si>
  <si>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</si>
  <si>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</si>
  <si>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</si>
  <si>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</si>
  <si>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</si>
  <si>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</si>
  <si>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</si>
  <si>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</si>
  <si>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</si>
  <si>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</si>
  <si>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</si>
  <si>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</si>
  <si>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</si>
  <si>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</si>
  <si>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</si>
  <si>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</si>
  <si>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</si>
  <si>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</si>
  <si>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</si>
  <si>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</si>
  <si>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</si>
  <si>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</si>
  <si>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</si>
  <si>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</si>
  <si>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</si>
  <si>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</si>
  <si>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</si>
  <si>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</si>
  <si>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</si>
  <si>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</si>
  <si>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</si>
  <si>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</si>
  <si>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</si>
  <si>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</si>
  <si>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</si>
  <si>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</si>
  <si>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</si>
  <si>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</si>
  <si>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</si>
  <si>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</si>
  <si>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</si>
  <si>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</si>
  <si>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</si>
  <si>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</si>
  <si>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</si>
  <si>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</si>
  <si>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</si>
  <si>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</si>
  <si>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</si>
  <si>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</si>
  <si>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</si>
  <si>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</si>
  <si>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</si>
  <si>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</si>
  <si>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</si>
  <si>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</si>
  <si>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</si>
  <si>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</si>
  <si>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</si>
  <si>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</si>
  <si>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</si>
  <si>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</si>
  <si>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</si>
  <si>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</si>
  <si>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</si>
  <si>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</si>
  <si>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</si>
  <si>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</si>
  <si>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</si>
  <si>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</si>
  <si>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</si>
  <si>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</si>
  <si>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</si>
  <si>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</si>
  <si>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</si>
  <si>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</si>
  <si>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</si>
  <si>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</si>
  <si>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</si>
  <si>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</si>
  <si>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</si>
  <si>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</si>
  <si>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</si>
  <si>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</si>
  <si>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</si>
  <si>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</si>
  <si>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</si>
  <si>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</si>
  <si>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</si>
  <si>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</si>
  <si>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</si>
  <si>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</si>
  <si>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</si>
  <si>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</si>
  <si>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</si>
  <si>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</si>
  <si>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</si>
  <si>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</si>
  <si>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</si>
  <si>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</si>
  <si>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</si>
  <si>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</si>
  <si>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</si>
  <si>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</si>
  <si>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</si>
  <si>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</si>
  <si>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</si>
  <si>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</si>
  <si>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</si>
  <si>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</si>
  <si>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</si>
  <si>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</si>
  <si>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</si>
  <si>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</si>
  <si>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</si>
  <si>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</si>
  <si>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</si>
  <si>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</si>
  <si>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</si>
  <si>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</si>
  <si>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</si>
  <si>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</si>
  <si>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</si>
  <si>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</si>
  <si>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</si>
  <si>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</si>
  <si>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</si>
  <si>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</si>
  <si>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</si>
  <si>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</si>
  <si>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</si>
  <si>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</si>
  <si>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</si>
  <si>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</si>
  <si>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</si>
  <si>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</si>
  <si>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</si>
  <si>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</si>
  <si>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</si>
  <si>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</si>
  <si>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</si>
  <si>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</si>
  <si>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</si>
  <si>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</si>
  <si>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</si>
  <si>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</si>
  <si>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</si>
  <si>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</si>
  <si>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</si>
  <si>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</si>
  <si>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</si>
  <si>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</si>
  <si>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</si>
  <si>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</si>
  <si>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</si>
  <si>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</si>
  <si>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</si>
  <si>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</si>
  <si>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</si>
  <si>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</si>
  <si>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</si>
  <si>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</si>
  <si>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</si>
  <si>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</si>
  <si>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</si>
  <si>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</si>
  <si>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</si>
  <si>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</si>
  <si>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</si>
  <si>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</si>
  <si>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</si>
  <si>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</si>
  <si>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</si>
  <si>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</si>
  <si>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</si>
  <si>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</si>
  <si>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</si>
  <si>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</si>
  <si>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</si>
  <si>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</si>
  <si>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</si>
  <si>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</si>
  <si>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</si>
  <si>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</si>
  <si>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</si>
  <si>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</si>
  <si>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</si>
  <si>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</si>
  <si>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</si>
  <si>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</si>
  <si>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</si>
  <si>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</si>
  <si>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</si>
  <si>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</si>
  <si>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</si>
  <si>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</si>
  <si>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</si>
  <si>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</si>
  <si>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</si>
  <si>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</si>
  <si>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</si>
  <si>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</si>
  <si>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</si>
  <si>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</si>
  <si>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</si>
  <si>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</si>
  <si>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</si>
  <si>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</si>
  <si>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</si>
  <si>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</si>
  <si>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</si>
  <si>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</si>
  <si>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</si>
  <si>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</si>
  <si>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</si>
  <si>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</si>
  <si>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</si>
  <si>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</si>
  <si>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</si>
  <si>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</si>
  <si>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</si>
  <si>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</si>
  <si>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</si>
  <si>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</si>
  <si>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</si>
  <si>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</si>
  <si>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</si>
  <si>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</si>
  <si>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</si>
  <si>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</si>
  <si>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</si>
  <si>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</si>
  <si>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</si>
  <si>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</si>
  <si>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</si>
  <si>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</si>
  <si>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</si>
  <si>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</si>
  <si>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</si>
  <si>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</si>
  <si>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</si>
  <si>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</si>
  <si>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</si>
  <si>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</si>
  <si>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</si>
  <si>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</si>
  <si>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</si>
  <si>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</si>
  <si>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</si>
  <si>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</si>
  <si>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</si>
  <si>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</si>
  <si>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</si>
  <si>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</si>
  <si>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</si>
  <si>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</si>
  <si>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</si>
  <si>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</si>
  <si>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</si>
  <si>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</si>
  <si>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</si>
  <si>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</si>
  <si>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</si>
  <si>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</si>
  <si>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</si>
  <si>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</si>
  <si>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</si>
  <si>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</si>
  <si>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</si>
  <si>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</si>
  <si>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</si>
  <si>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</si>
  <si>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</si>
  <si>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</si>
  <si>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</si>
  <si>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</si>
  <si>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</si>
  <si>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</si>
  <si>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</si>
  <si>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</si>
  <si>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</si>
  <si>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</si>
  <si>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</si>
  <si>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</si>
  <si>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</si>
  <si>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</si>
  <si>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</si>
  <si>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</si>
  <si>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</si>
  <si>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</si>
  <si>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</si>
  <si>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</si>
  <si>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</si>
  <si>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</si>
  <si>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</si>
  <si>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</si>
  <si>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</si>
  <si>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</si>
  <si>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</si>
  <si>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</si>
  <si>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</si>
  <si>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</si>
  <si>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</si>
  <si>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</si>
  <si>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</si>
  <si>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</si>
  <si>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</si>
  <si>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</si>
  <si>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</si>
  <si>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</si>
  <si>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</si>
  <si>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</si>
  <si>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</si>
  <si>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</si>
  <si>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</si>
  <si>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</si>
  <si>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</si>
  <si>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</si>
  <si>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</si>
  <si>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</si>
  <si>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</si>
  <si>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</si>
  <si>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</si>
  <si>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</si>
  <si>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</si>
  <si>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</si>
  <si>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</si>
  <si>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</si>
  <si>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</si>
  <si>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</si>
  <si>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</si>
  <si>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</si>
  <si>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</si>
  <si>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</si>
  <si>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</si>
  <si>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</si>
  <si>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</si>
  <si>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</si>
  <si>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</si>
  <si>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</si>
  <si>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</si>
  <si>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</si>
  <si>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</si>
  <si>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</si>
  <si>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</si>
  <si>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</si>
  <si>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</si>
  <si>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</si>
  <si>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</si>
  <si>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</si>
  <si>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</si>
  <si>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</si>
  <si>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</si>
  <si>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</si>
  <si>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</si>
  <si>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</si>
  <si>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</si>
  <si>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</si>
  <si>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</si>
  <si>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</si>
  <si>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</si>
  <si>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</si>
  <si>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</si>
  <si>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</si>
  <si>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</si>
  <si>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</si>
  <si>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</si>
  <si>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</si>
  <si>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</si>
  <si>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</si>
  <si>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</si>
  <si>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</si>
  <si>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</si>
  <si>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</si>
  <si>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</si>
  <si>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</si>
  <si>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</si>
  <si>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</si>
  <si>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</si>
  <si>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</si>
  <si>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</si>
  <si>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</si>
  <si>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</si>
  <si>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</si>
  <si>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</si>
  <si>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</si>
  <si>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</si>
  <si>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</si>
  <si>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</si>
  <si>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</si>
  <si>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</si>
  <si>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</si>
  <si>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</si>
  <si>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</si>
  <si>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</si>
  <si>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</si>
  <si>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</si>
  <si>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</si>
  <si>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</si>
  <si>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</si>
  <si>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</si>
  <si>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</si>
  <si>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</si>
  <si>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</si>
  <si>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</si>
  <si>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</si>
  <si>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</si>
  <si>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</si>
  <si>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</si>
  <si>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</si>
  <si>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</si>
  <si>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</si>
  <si>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</si>
  <si>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</si>
  <si>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</si>
  <si>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</si>
  <si>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</si>
  <si>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</si>
  <si>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</si>
  <si>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</si>
  <si>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</si>
  <si>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</si>
  <si>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</si>
  <si>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</si>
  <si>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</si>
  <si>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</si>
  <si>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</si>
  <si>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</si>
  <si>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</si>
  <si>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</si>
  <si>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</si>
  <si>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</si>
  <si>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</si>
  <si>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</si>
  <si>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</si>
  <si>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</si>
  <si>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</si>
  <si>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</si>
  <si>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</si>
  <si>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</si>
  <si>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</si>
  <si>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</si>
  <si>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</si>
  <si>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</si>
  <si>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</si>
  <si>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</si>
  <si>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</si>
  <si>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</si>
  <si>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</si>
  <si>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</si>
  <si>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</si>
  <si>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</si>
  <si>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</si>
  <si>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</si>
  <si>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</si>
  <si>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</si>
  <si>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</si>
  <si>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</si>
  <si>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</si>
  <si>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</si>
  <si>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</si>
  <si>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</si>
  <si>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</si>
  <si>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</si>
  <si>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</si>
  <si>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</si>
  <si>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</si>
  <si>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</si>
  <si>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</si>
  <si>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</si>
  <si>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</si>
  <si>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</si>
  <si>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</si>
  <si>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</si>
  <si>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</si>
  <si>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</si>
  <si>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</si>
  <si>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</si>
  <si>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</si>
  <si>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</si>
  <si>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</si>
  <si>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</si>
  <si>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</si>
  <si>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</si>
  <si>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</si>
  <si>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</si>
  <si>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</si>
  <si>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</si>
  <si>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</si>
  <si>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</si>
  <si>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</si>
  <si>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</si>
  <si>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</si>
  <si>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</si>
  <si>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</si>
  <si>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</si>
  <si>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</si>
  <si>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</si>
  <si>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</si>
  <si>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</si>
  <si>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</si>
  <si>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</si>
  <si>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</si>
  <si>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</si>
  <si>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</si>
  <si>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</si>
  <si>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</si>
  <si>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</si>
  <si>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</si>
  <si>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</si>
  <si>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</si>
  <si>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</si>
  <si>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</si>
  <si>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</si>
  <si>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</si>
  <si>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</si>
  <si>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</si>
  <si>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</si>
  <si>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</si>
  <si>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</si>
  <si>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</si>
  <si>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</si>
  <si>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</si>
  <si>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</si>
  <si>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</si>
  <si>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</si>
  <si>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</si>
  <si>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</si>
  <si>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</si>
  <si>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</si>
  <si>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</si>
  <si>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</si>
  <si>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</si>
  <si>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</si>
  <si>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</si>
  <si>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</si>
  <si>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</si>
  <si>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</si>
  <si>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</si>
  <si>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</si>
  <si>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</si>
  <si>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</si>
  <si>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</si>
  <si>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</si>
  <si>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</si>
  <si>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</si>
  <si>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</si>
  <si>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</si>
  <si>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</si>
  <si>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</si>
  <si>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</si>
  <si>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</si>
  <si>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</si>
  <si>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</si>
  <si>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</si>
  <si>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</si>
  <si>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</si>
  <si>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</si>
  <si>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</si>
  <si>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</si>
  <si>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</si>
  <si>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</si>
  <si>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</si>
  <si>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</si>
  <si>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</si>
  <si>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</si>
  <si>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</si>
  <si>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</si>
  <si>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</si>
  <si>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</si>
  <si>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</si>
  <si>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</si>
  <si>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</si>
  <si>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</si>
  <si>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</si>
  <si>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</si>
  <si>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</si>
  <si>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</si>
  <si>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</si>
  <si>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</si>
  <si>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</si>
  <si>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</si>
  <si>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</si>
  <si>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</si>
  <si>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</si>
  <si>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</si>
  <si>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</si>
  <si>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</si>
  <si>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</si>
  <si>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</si>
  <si>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</si>
  <si>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</si>
  <si>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</si>
  <si>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</si>
  <si>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</si>
  <si>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</si>
  <si>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</si>
  <si>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</si>
  <si>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</si>
  <si>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</si>
  <si>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</si>
  <si>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</si>
  <si>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</si>
  <si>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</si>
  <si>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</si>
  <si>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</si>
  <si>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</si>
  <si>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</si>
  <si>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</si>
  <si>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</si>
  <si>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</si>
  <si>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</si>
  <si>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</si>
  <si>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</si>
  <si>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</si>
  <si>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</si>
  <si>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</si>
  <si>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</si>
  <si>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</si>
  <si>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</si>
  <si>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</si>
  <si>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</si>
  <si>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</si>
  <si>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</si>
  <si>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</si>
  <si>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</si>
  <si>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</si>
  <si>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</si>
  <si>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</si>
  <si>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</si>
  <si>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</si>
  <si>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</si>
  <si>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</si>
  <si>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</si>
  <si>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</si>
  <si>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</si>
  <si>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</si>
  <si>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</si>
  <si>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</si>
  <si>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</si>
  <si>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</si>
  <si>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</si>
  <si>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</si>
  <si>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</si>
  <si>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</si>
  <si>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</si>
  <si>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</si>
  <si>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</si>
  <si>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</si>
  <si>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</si>
  <si>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</si>
  <si>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</si>
  <si>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</si>
  <si>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</si>
  <si>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</si>
  <si>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</si>
  <si>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</si>
  <si>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</si>
  <si>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</si>
  <si>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</si>
  <si>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</si>
  <si>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</si>
  <si>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</si>
  <si>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</si>
  <si>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</si>
  <si>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</si>
  <si>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</si>
  <si>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</si>
  <si>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</si>
  <si>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</si>
  <si>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</si>
  <si>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</si>
  <si>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</si>
  <si>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</si>
  <si>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</si>
  <si>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</si>
  <si>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</si>
  <si>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</si>
  <si>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</si>
  <si>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</si>
  <si>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</si>
  <si>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</si>
  <si>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</si>
  <si>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</si>
  <si>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</si>
  <si>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</si>
  <si>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</si>
  <si>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</si>
  <si>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</si>
  <si>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</si>
  <si>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</si>
  <si>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</si>
  <si>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</si>
  <si>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</si>
  <si>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</si>
  <si>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</si>
  <si>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</si>
  <si>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</si>
  <si>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</si>
  <si>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</si>
  <si>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</si>
  <si>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</si>
  <si>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</si>
  <si>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</si>
  <si>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</si>
  <si>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</si>
  <si>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</si>
  <si>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</si>
  <si>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</si>
  <si>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</si>
  <si>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</si>
  <si>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</si>
  <si>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</si>
  <si>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</si>
  <si>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</si>
  <si>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</si>
  <si>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</si>
  <si>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</si>
  <si>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</si>
  <si>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</si>
  <si>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</si>
  <si>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</si>
  <si>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</si>
  <si>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</si>
  <si>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</si>
  <si>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</si>
  <si>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</si>
  <si>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</si>
  <si>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</si>
  <si>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</si>
  <si>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</si>
  <si>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</si>
  <si>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</si>
  <si>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</si>
  <si>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</si>
  <si>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</si>
  <si>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</si>
  <si>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</si>
  <si>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</si>
  <si>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</si>
  <si>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</si>
  <si>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</si>
  <si>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</si>
  <si>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</si>
  <si>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</si>
  <si>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</si>
  <si>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</si>
  <si>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</si>
  <si>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</si>
  <si>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</si>
  <si>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</si>
  <si>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</si>
  <si>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</si>
  <si>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</si>
  <si>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</si>
  <si>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</si>
  <si>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</si>
  <si>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</si>
  <si>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</si>
  <si>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</si>
  <si>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</si>
  <si>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</si>
  <si>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</si>
  <si>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</si>
  <si>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</si>
  <si>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</si>
  <si>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</si>
  <si>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</si>
  <si>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</si>
  <si>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</si>
  <si>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</si>
  <si>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</si>
  <si>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</si>
  <si>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</si>
  <si>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</si>
  <si>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</si>
  <si>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</si>
  <si>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</si>
  <si>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</si>
  <si>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</si>
  <si>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</si>
  <si>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</si>
  <si>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</si>
  <si>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</si>
  <si>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</si>
  <si>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</si>
  <si>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</si>
  <si>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</si>
  <si>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</si>
  <si>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</si>
  <si>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</si>
  <si>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</si>
  <si>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</si>
  <si>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</si>
  <si>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</si>
  <si>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</si>
  <si>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</si>
  <si>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</si>
  <si>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</si>
  <si>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</si>
  <si>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</si>
  <si>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</si>
  <si>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</si>
  <si>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</si>
  <si>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</si>
  <si>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</si>
  <si>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</si>
  <si>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</si>
  <si>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</si>
  <si>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</si>
  <si>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</si>
  <si>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</si>
  <si>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</si>
  <si>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</si>
  <si>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</si>
  <si>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</si>
  <si>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</si>
  <si>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</si>
  <si>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</si>
  <si>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</si>
  <si>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</si>
  <si>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</si>
  <si>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</si>
  <si>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</si>
  <si>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</si>
  <si>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</si>
  <si>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</si>
  <si>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</si>
  <si>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</si>
  <si>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</si>
  <si>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</si>
  <si>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</si>
  <si>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</si>
  <si>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</si>
  <si>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</si>
  <si>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</si>
  <si>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</si>
  <si>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</si>
  <si>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</si>
  <si>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</si>
  <si>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</si>
  <si>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</si>
  <si>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</si>
  <si>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</si>
  <si>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</si>
  <si>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</si>
  <si>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</si>
  <si>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</si>
  <si>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</si>
  <si>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</si>
  <si>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</si>
  <si>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</si>
  <si>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</si>
  <si>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</si>
  <si>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</si>
  <si>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</si>
  <si>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</si>
  <si>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</si>
  <si>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</si>
  <si>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</si>
  <si>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</si>
  <si>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</si>
  <si>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</si>
  <si>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</si>
  <si>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</si>
  <si>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</si>
  <si>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</si>
  <si>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</si>
  <si>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</si>
  <si>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</si>
  <si>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</si>
  <si>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</si>
  <si>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</si>
  <si>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</si>
  <si>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</si>
  <si>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</si>
  <si>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</si>
  <si>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</si>
  <si>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</si>
  <si>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</si>
  <si>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</si>
  <si>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</si>
  <si>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</si>
  <si>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</si>
  <si>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</si>
  <si>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</si>
  <si>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</si>
  <si>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</si>
  <si>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</si>
  <si>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</si>
  <si>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</si>
  <si>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</si>
  <si>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</si>
  <si>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</si>
  <si>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</si>
  <si>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</si>
  <si>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</si>
  <si>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</si>
  <si>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</si>
  <si>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</si>
  <si>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</si>
  <si>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</si>
  <si>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</si>
  <si>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</si>
  <si>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</si>
  <si>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</si>
  <si>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</si>
  <si>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</si>
  <si>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</si>
  <si>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</si>
  <si>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</si>
  <si>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</si>
  <si>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</si>
  <si>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</si>
  <si>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</si>
  <si>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</si>
  <si>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</si>
  <si>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</si>
  <si>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</si>
  <si>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</si>
  <si>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</si>
  <si>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</si>
  <si>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</si>
  <si>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</si>
  <si>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</si>
  <si>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</si>
  <si>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</si>
  <si>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</si>
  <si>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</si>
  <si>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</si>
  <si>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</si>
  <si>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</si>
  <si>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</si>
  <si>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</si>
  <si>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</si>
  <si>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</si>
  <si>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</si>
  <si>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</si>
  <si>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</si>
  <si>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</si>
  <si>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</si>
  <si>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</si>
  <si>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</si>
  <si>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</si>
  <si>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</si>
  <si>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</si>
  <si>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</si>
  <si>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</si>
  <si>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</si>
  <si>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</si>
  <si>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</si>
  <si>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</si>
  <si>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</si>
  <si>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</si>
  <si>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</si>
  <si>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</si>
  <si>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</si>
  <si>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</si>
  <si>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</si>
  <si>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</si>
  <si>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</si>
  <si>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</si>
  <si>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</si>
  <si>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</si>
  <si>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</si>
  <si>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</si>
  <si>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</si>
  <si>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</si>
  <si>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</si>
  <si>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</si>
  <si>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</si>
  <si>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</si>
  <si>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</si>
  <si>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</si>
  <si>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</si>
  <si>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</si>
  <si>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</si>
  <si>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</si>
  <si>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</si>
  <si>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</si>
  <si>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</si>
  <si>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</si>
  <si>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</si>
  <si>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</si>
  <si>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</si>
  <si>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</si>
  <si>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</si>
  <si>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</si>
  <si>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</si>
  <si>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</si>
  <si>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</si>
  <si>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</si>
  <si>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</si>
  <si>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</si>
  <si>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</si>
  <si>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</si>
  <si>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</si>
  <si>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</si>
  <si>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</si>
  <si>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</si>
  <si>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</si>
  <si>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</si>
  <si>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</si>
  <si>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</si>
  <si>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</si>
  <si>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</si>
  <si>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</si>
  <si>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</si>
  <si>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</si>
  <si>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</si>
  <si>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</si>
  <si>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</si>
  <si>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</si>
  <si>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</si>
  <si>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</si>
  <si>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</si>
  <si>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</si>
  <si>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</si>
  <si>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</si>
  <si>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</si>
  <si>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</si>
  <si>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</si>
  <si>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</si>
  <si>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</si>
  <si>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</si>
  <si>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</si>
  <si>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</si>
  <si>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</si>
  <si>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</si>
  <si>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</si>
  <si>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</si>
  <si>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</si>
  <si>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</si>
  <si>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</si>
  <si>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</si>
  <si>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</si>
  <si>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</si>
  <si>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</si>
  <si>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</si>
  <si>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</si>
  <si>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</si>
  <si>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</si>
  <si>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</si>
  <si>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</si>
  <si>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</si>
  <si>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</si>
  <si>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</si>
  <si>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</si>
  <si>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</si>
  <si>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</si>
  <si>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</si>
  <si>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</si>
  <si>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</si>
  <si>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</si>
  <si>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</si>
  <si>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</si>
  <si>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</si>
  <si>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</si>
  <si>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</si>
  <si>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</si>
  <si>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</si>
  <si>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</si>
  <si>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</si>
  <si>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</si>
  <si>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</si>
  <si>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</si>
  <si>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</si>
  <si>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</si>
  <si>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</si>
  <si>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</si>
  <si>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</si>
  <si>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</si>
  <si>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</si>
  <si>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</si>
  <si>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</si>
  <si>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</si>
  <si>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</si>
  <si>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</si>
  <si>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</si>
  <si>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</si>
  <si>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</si>
  <si>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</si>
  <si>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</si>
  <si>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</si>
  <si>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</si>
  <si>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</si>
  <si>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</si>
  <si>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</si>
  <si>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</si>
  <si>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</si>
  <si>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</si>
  <si>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</si>
  <si>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</si>
  <si>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</si>
  <si>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</si>
  <si>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</si>
  <si>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</si>
  <si>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</si>
  <si>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</si>
  <si>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</si>
  <si>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</si>
  <si>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</si>
  <si>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</si>
  <si>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</si>
  <si>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</si>
  <si>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</si>
  <si>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</si>
  <si>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</si>
  <si>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</si>
  <si>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</si>
  <si>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</si>
  <si>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</si>
  <si>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</si>
  <si>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</si>
  <si>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</si>
  <si>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</si>
  <si>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</si>
  <si>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</si>
  <si>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</si>
  <si>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</si>
  <si>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</si>
  <si>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</si>
  <si>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</si>
  <si>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</si>
  <si>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</si>
  <si>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</si>
  <si>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</si>
  <si>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</si>
  <si>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</si>
  <si>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</si>
  <si>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</si>
  <si>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</si>
  <si>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</si>
  <si>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</si>
  <si>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</si>
  <si>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</si>
  <si>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</si>
  <si>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</si>
  <si>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</si>
  <si>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</si>
  <si>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</si>
  <si>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</si>
  <si>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</si>
  <si>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</si>
  <si>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</si>
  <si>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</si>
  <si>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</si>
  <si>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</si>
  <si>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</si>
  <si>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</si>
  <si>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</si>
  <si>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</si>
  <si>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</si>
  <si>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</si>
  <si>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</si>
  <si>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</si>
  <si>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</si>
  <si>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</si>
  <si>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</si>
  <si>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</si>
  <si>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</si>
  <si>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</si>
  <si>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</si>
  <si>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</si>
  <si>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</si>
  <si>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</si>
  <si>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</si>
  <si>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</si>
  <si>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</si>
  <si>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</si>
  <si>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</si>
  <si>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</si>
  <si>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</si>
  <si>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</si>
  <si>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</si>
  <si>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</si>
  <si>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</si>
  <si>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</si>
  <si>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</si>
  <si>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</si>
  <si>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</si>
  <si>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</si>
  <si>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</si>
  <si>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</si>
  <si>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</si>
  <si>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</si>
  <si>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</si>
  <si>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</si>
  <si>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</si>
  <si>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</si>
  <si>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</si>
  <si>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</si>
  <si>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</si>
  <si>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</si>
  <si>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</si>
  <si>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</si>
  <si>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</si>
  <si>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</si>
  <si>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</si>
  <si>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</si>
  <si>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</si>
  <si>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</si>
  <si>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</si>
  <si>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</si>
  <si>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</si>
  <si>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</si>
  <si>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</si>
  <si>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</si>
  <si>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</si>
  <si>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</si>
  <si>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</si>
  <si>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</si>
  <si>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</si>
  <si>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</si>
  <si>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</si>
  <si>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</si>
  <si>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</si>
  <si>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</si>
  <si>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</si>
  <si>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</si>
  <si>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</si>
  <si>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</si>
  <si>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</si>
  <si>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</si>
  <si>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</si>
  <si>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</si>
  <si>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</si>
  <si>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</si>
  <si>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</si>
  <si>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</si>
  <si>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</si>
  <si>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</si>
  <si>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</si>
  <si>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</si>
  <si>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</si>
  <si>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</si>
  <si>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</si>
  <si>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</si>
  <si>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</si>
  <si>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</si>
  <si>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</si>
  <si>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</si>
  <si>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</si>
  <si>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</si>
  <si>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</si>
  <si>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</si>
  <si>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</si>
  <si>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</si>
  <si>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</si>
  <si>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</si>
  <si>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</si>
  <si>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</si>
  <si>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</si>
  <si>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</si>
  <si>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</si>
  <si>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</si>
  <si>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</si>
  <si>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</si>
  <si>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</si>
  <si>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</si>
  <si>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</si>
  <si>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</si>
  <si>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</si>
  <si>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</si>
  <si>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</si>
  <si>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</si>
  <si>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</si>
  <si>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</si>
  <si>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</si>
  <si>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</si>
  <si>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</si>
  <si>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</si>
  <si>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</si>
  <si>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</si>
  <si>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</si>
  <si>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</si>
  <si>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</si>
  <si>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</si>
  <si>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</si>
  <si>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</si>
  <si>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</si>
  <si>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</si>
  <si>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</si>
  <si>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</si>
  <si>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</si>
  <si>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</si>
  <si>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</si>
  <si>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</si>
  <si>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</si>
  <si>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</si>
  <si>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</si>
  <si>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</si>
  <si>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</si>
  <si>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</si>
  <si>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</si>
  <si>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</si>
  <si>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</si>
  <si>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</si>
  <si>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</si>
  <si>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</si>
  <si>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</si>
  <si>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</si>
  <si>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</si>
  <si>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</si>
  <si>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</si>
  <si>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</si>
  <si>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</si>
  <si>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</si>
  <si>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</si>
  <si>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</si>
  <si>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</si>
  <si>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</si>
  <si>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</si>
  <si>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</si>
  <si>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</si>
  <si>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</si>
  <si>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</si>
  <si>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</si>
  <si>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</si>
  <si>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</si>
  <si>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</si>
  <si>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</si>
  <si>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</si>
  <si>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</si>
  <si>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</si>
  <si>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</si>
  <si>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</si>
  <si>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</si>
  <si>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</si>
  <si>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</si>
  <si>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</si>
  <si>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</si>
  <si>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</si>
  <si>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</si>
  <si>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</si>
  <si>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</si>
  <si>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</si>
  <si>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</si>
  <si>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</si>
  <si>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</si>
  <si>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</si>
  <si>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</si>
  <si>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</si>
  <si>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</si>
  <si>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</si>
  <si>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</si>
  <si>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</si>
  <si>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</si>
  <si>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</si>
  <si>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</si>
  <si>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</si>
  <si>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</si>
  <si>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</si>
  <si>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</si>
  <si>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</si>
  <si>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</si>
  <si>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</si>
  <si>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</si>
  <si>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</si>
  <si>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</si>
  <si>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</si>
  <si>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</si>
  <si>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</si>
  <si>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</si>
  <si>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</si>
  <si>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</si>
  <si>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</si>
  <si>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</si>
  <si>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</si>
  <si>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</si>
  <si>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</si>
  <si>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</si>
  <si>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</si>
  <si>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</si>
  <si>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</si>
  <si>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</si>
  <si>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</si>
  <si>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</si>
  <si>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</si>
  <si>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</si>
  <si>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</si>
  <si>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</si>
  <si>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</si>
  <si>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</si>
  <si>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</si>
  <si>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</si>
  <si>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</si>
  <si>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</si>
  <si>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</si>
  <si>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</si>
  <si>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</si>
  <si>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</si>
  <si>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</si>
  <si>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</si>
  <si>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</si>
  <si>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</si>
  <si>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</si>
  <si>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</si>
  <si>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</si>
  <si>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</si>
  <si>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</si>
  <si>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</si>
  <si>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</si>
  <si>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</si>
  <si>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</si>
  <si>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</si>
  <si>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</si>
  <si>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</si>
  <si>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</si>
  <si>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</si>
  <si>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</si>
  <si>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</si>
  <si>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</si>
  <si>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</si>
  <si>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</si>
  <si>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</si>
  <si>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</si>
  <si>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</si>
  <si>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</si>
  <si>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</si>
  <si>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</si>
  <si>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</si>
  <si>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</si>
  <si>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</si>
  <si>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</si>
  <si>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</si>
  <si>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</si>
  <si>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</si>
  <si>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</si>
  <si>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</si>
  <si>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</si>
  <si>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</si>
  <si>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</si>
  <si>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</si>
  <si>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</si>
  <si>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</si>
  <si>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</si>
  <si>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</si>
  <si>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</si>
  <si>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</si>
  <si>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</si>
  <si>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</si>
  <si>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</si>
  <si>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</si>
  <si>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</si>
  <si>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</si>
  <si>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</si>
  <si>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</si>
  <si>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</si>
  <si>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</si>
  <si>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</si>
  <si>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</si>
  <si>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</si>
  <si>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</si>
  <si>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</si>
  <si>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</si>
  <si>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</si>
  <si>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</si>
  <si>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</si>
  <si>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</si>
  <si>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</si>
  <si>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</si>
  <si>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</si>
  <si>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</si>
  <si>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</si>
  <si>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</si>
  <si>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</si>
  <si>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</si>
  <si>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</si>
  <si>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</si>
  <si>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</si>
  <si>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</si>
  <si>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</si>
  <si>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</si>
  <si>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</si>
  <si>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</si>
  <si>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</si>
  <si>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</si>
  <si>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</si>
  <si>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</si>
  <si>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</si>
  <si>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</si>
  <si>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</si>
  <si>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</si>
  <si>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</si>
  <si>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</si>
  <si>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</si>
  <si>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</si>
  <si>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</si>
  <si>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</si>
  <si>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</si>
  <si>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</si>
  <si>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</si>
  <si>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</si>
  <si>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</si>
  <si>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</si>
  <si>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</si>
  <si>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</si>
  <si>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</si>
  <si>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</si>
  <si>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</si>
  <si>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</si>
  <si>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</si>
  <si>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</si>
  <si>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</si>
  <si>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</si>
  <si>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</si>
  <si>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</si>
  <si>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</si>
  <si>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</si>
  <si>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</si>
  <si>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</si>
  <si>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</si>
  <si>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</si>
  <si>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</si>
  <si>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</si>
  <si>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</si>
  <si>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</si>
  <si>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</si>
  <si>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</si>
  <si>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</si>
  <si>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</si>
  <si>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</si>
  <si>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</si>
  <si>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</si>
  <si>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</si>
  <si>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</si>
  <si>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</si>
  <si>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</si>
  <si>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</si>
  <si>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</si>
  <si>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</si>
  <si>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</si>
  <si>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</si>
  <si>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</si>
  <si>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</si>
  <si>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</si>
  <si>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</si>
  <si>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</si>
  <si>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</si>
  <si>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</si>
  <si>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</si>
  <si>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</si>
  <si>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</si>
  <si>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</si>
  <si>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</si>
  <si>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</si>
  <si>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</si>
  <si>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</si>
  <si>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</si>
  <si>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</si>
  <si>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</si>
  <si>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</si>
  <si>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</si>
  <si>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</si>
  <si>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</si>
  <si>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</si>
  <si>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</si>
  <si>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</si>
  <si>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</si>
  <si>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</si>
  <si>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</si>
  <si>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</si>
  <si>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</si>
  <si>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</si>
  <si>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</si>
  <si>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</si>
  <si>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</si>
  <si>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</si>
  <si>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</si>
  <si>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</si>
  <si>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</si>
  <si>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</si>
  <si>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</si>
  <si>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</si>
  <si>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</si>
  <si>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</si>
  <si>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</si>
  <si>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</si>
  <si>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</si>
  <si>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</si>
  <si>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</si>
  <si>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</si>
  <si>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</si>
  <si>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</si>
  <si>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</si>
  <si>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</si>
  <si>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</si>
  <si>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</si>
  <si>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</si>
  <si>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</si>
  <si>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</si>
  <si>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</si>
  <si>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</si>
  <si>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</si>
  <si>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</si>
  <si>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</si>
  <si>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</si>
  <si>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</si>
  <si>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</si>
  <si>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</si>
  <si>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</si>
  <si>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</si>
  <si>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</si>
  <si>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</si>
  <si>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</si>
  <si>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</si>
  <si>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</si>
  <si>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</si>
  <si>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</si>
  <si>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</si>
  <si>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</si>
  <si>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</si>
  <si>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</si>
  <si>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</si>
  <si>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</si>
  <si>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</si>
  <si>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</si>
  <si>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</si>
  <si>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</si>
  <si>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</si>
  <si>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</si>
  <si>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</si>
  <si>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</si>
  <si>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</si>
  <si>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</si>
  <si>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</si>
  <si>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</si>
  <si>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</si>
  <si>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</si>
  <si>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</si>
  <si>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</si>
  <si>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</si>
  <si>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</si>
  <si>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</si>
  <si>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</si>
  <si>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</si>
  <si>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</si>
  <si>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</si>
  <si>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</si>
  <si>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</si>
  <si>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</si>
  <si>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</si>
  <si>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</si>
  <si>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</si>
  <si>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</si>
  <si>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</si>
  <si>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</si>
  <si>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</si>
  <si>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</si>
  <si>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</si>
  <si>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</si>
  <si>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</si>
  <si>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</si>
  <si>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</si>
  <si>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</si>
  <si>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</si>
  <si>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</si>
  <si>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</si>
  <si>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</si>
  <si>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</si>
  <si>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</si>
  <si>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</si>
  <si>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</si>
  <si>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</si>
  <si>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</si>
  <si>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</si>
  <si>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</si>
  <si>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</si>
  <si>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</si>
  <si>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</si>
  <si>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</si>
  <si>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</si>
  <si>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</si>
  <si>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</si>
  <si>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</si>
  <si>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</si>
  <si>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</si>
  <si>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</si>
  <si>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</si>
  <si>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</si>
  <si>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</si>
  <si>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</si>
  <si>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</si>
  <si>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</si>
  <si>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</si>
  <si>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</si>
  <si>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</si>
  <si>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</si>
  <si>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</si>
  <si>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</si>
  <si>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</si>
  <si>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</si>
  <si>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</si>
  <si>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</si>
  <si>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</si>
  <si>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</si>
  <si>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</si>
  <si>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</si>
  <si>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</si>
  <si>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</si>
  <si>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</si>
  <si>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</si>
  <si>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</si>
  <si>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</si>
  <si>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</si>
  <si>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</si>
  <si>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</si>
  <si>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</si>
  <si>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</si>
  <si>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</si>
  <si>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</si>
  <si>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</si>
  <si>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</si>
  <si>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</si>
  <si>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</si>
  <si>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</si>
  <si>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</si>
  <si>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</si>
  <si>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</si>
  <si>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</si>
  <si>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</si>
  <si>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</si>
  <si>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</si>
  <si>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</si>
  <si>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</si>
  <si>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</si>
  <si>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</si>
  <si>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</si>
  <si>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</si>
  <si>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</si>
  <si>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</si>
  <si>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</si>
  <si>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</si>
  <si>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</si>
  <si>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</si>
  <si>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</si>
  <si>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</si>
  <si>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</si>
  <si>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</si>
  <si>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</si>
  <si>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</si>
  <si>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</si>
  <si>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</si>
  <si>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</si>
  <si>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</si>
  <si>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</si>
  <si>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</si>
  <si>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</si>
  <si>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</si>
  <si>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</si>
  <si>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</si>
  <si>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</si>
  <si>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</si>
  <si>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</si>
  <si>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</si>
  <si>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</si>
  <si>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</si>
  <si>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</si>
  <si>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</si>
  <si>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</si>
  <si>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</si>
  <si>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</si>
  <si>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</si>
  <si>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</si>
  <si>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</si>
  <si>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</si>
  <si>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</si>
  <si>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</si>
  <si>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</si>
  <si>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</si>
  <si>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</si>
  <si>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</si>
  <si>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</si>
  <si>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</si>
  <si>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</si>
  <si>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</si>
  <si>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</si>
  <si>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</si>
  <si>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</si>
  <si>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</si>
  <si>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</si>
  <si>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</si>
  <si>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</si>
  <si>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</si>
  <si>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</si>
  <si>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</si>
  <si>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</si>
  <si>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</si>
  <si>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</si>
  <si>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</si>
  <si>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</si>
  <si>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</si>
  <si>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</si>
  <si>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</si>
  <si>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</si>
  <si>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</si>
  <si>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</si>
  <si>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</si>
  <si>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</si>
  <si>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</si>
  <si>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</si>
  <si>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</si>
  <si>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</si>
  <si>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</si>
  <si>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</si>
  <si>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</si>
  <si>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</si>
  <si>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</si>
  <si>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</si>
  <si>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</si>
  <si>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</si>
  <si>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</si>
  <si>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</si>
  <si>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</si>
  <si>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</si>
  <si>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</si>
  <si>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</si>
  <si>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</si>
  <si>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</si>
  <si>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</si>
  <si>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</si>
  <si>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</si>
  <si>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</si>
  <si>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</si>
  <si>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</si>
  <si>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</si>
  <si>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</si>
  <si>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</si>
  <si>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</si>
  <si>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</si>
  <si>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</si>
  <si>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</si>
  <si>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</si>
  <si>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</si>
  <si>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</si>
  <si>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</si>
  <si>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</si>
  <si>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</si>
  <si>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</si>
  <si>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</si>
  <si>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</si>
  <si>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</si>
  <si>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</si>
  <si>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</si>
  <si>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</si>
  <si>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</si>
  <si>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</si>
  <si>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</si>
  <si>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</si>
  <si>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</si>
  <si>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</si>
  <si>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</si>
  <si>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</si>
  <si>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</si>
  <si>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</si>
  <si>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</si>
  <si>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</si>
  <si>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</si>
  <si>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</si>
  <si>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</si>
  <si>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</si>
  <si>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</si>
  <si>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</si>
  <si>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</si>
  <si>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</si>
  <si>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</si>
  <si>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</si>
  <si>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</si>
  <si>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</si>
  <si>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</si>
  <si>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</si>
  <si>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</si>
  <si>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</si>
  <si>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</si>
  <si>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</si>
  <si>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</si>
  <si>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</si>
  <si>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</si>
  <si>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</si>
  <si>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</si>
  <si>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</si>
  <si>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</si>
  <si>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</si>
  <si>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</si>
  <si>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</si>
  <si>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</si>
  <si>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</si>
  <si>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</si>
  <si>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</si>
  <si>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</si>
  <si>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</si>
  <si>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</si>
  <si>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</si>
  <si>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</si>
  <si>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</si>
  <si>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</si>
  <si>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</si>
  <si>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</si>
  <si>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</si>
  <si>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</si>
  <si>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</si>
  <si>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</si>
  <si>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</si>
  <si>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</si>
  <si>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</si>
  <si>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</si>
  <si>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</si>
  <si>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</si>
  <si>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</si>
  <si>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</si>
  <si>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</si>
  <si>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</si>
  <si>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</si>
  <si>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</si>
  <si>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</si>
  <si>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</si>
  <si>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</si>
  <si>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</si>
  <si>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</si>
  <si>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</si>
  <si>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</si>
  <si>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</si>
  <si>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</si>
  <si>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</si>
  <si>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</si>
  <si>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</si>
  <si>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</si>
  <si>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</si>
  <si>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</si>
  <si>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</si>
  <si>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</si>
  <si>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</si>
  <si>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</si>
  <si>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</si>
  <si>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</si>
  <si>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</si>
  <si>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</si>
  <si>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</si>
  <si>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</si>
  <si>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</si>
  <si>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</si>
  <si>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</si>
  <si>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</si>
  <si>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</si>
  <si>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</si>
  <si>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</si>
  <si>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</si>
  <si>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</si>
  <si>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</si>
  <si>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</si>
  <si>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</si>
  <si>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</si>
  <si>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</si>
  <si>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</si>
  <si>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</si>
  <si>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</si>
  <si>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</si>
  <si>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</si>
  <si>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</si>
  <si>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</si>
  <si>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</si>
  <si>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</si>
  <si>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</si>
  <si>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</si>
  <si>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</si>
  <si>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</si>
  <si>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</si>
  <si>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</si>
  <si>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</si>
  <si>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</si>
  <si>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</si>
  <si>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</si>
  <si>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</si>
  <si>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</si>
  <si>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</si>
  <si>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</si>
  <si>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</si>
  <si>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</si>
  <si>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</si>
  <si>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</si>
  <si>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</si>
  <si>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</si>
  <si>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</si>
  <si>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</si>
  <si>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</si>
  <si>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</si>
  <si>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</si>
  <si>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</si>
  <si>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</si>
  <si>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</si>
  <si>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</si>
  <si>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</si>
  <si>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</si>
  <si>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</si>
  <si>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</si>
  <si>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</si>
  <si>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</si>
  <si>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</si>
  <si>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</si>
  <si>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</si>
  <si>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</si>
  <si>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</si>
  <si>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</si>
  <si>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</si>
  <si>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</si>
  <si>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</si>
  <si>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</si>
  <si>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</si>
  <si>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</si>
  <si>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</si>
  <si>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</si>
  <si>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</si>
  <si>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</si>
  <si>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</si>
  <si>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</si>
  <si>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</si>
  <si>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</si>
  <si>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</si>
  <si>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</si>
  <si>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</si>
  <si>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</si>
  <si>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</si>
  <si>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</si>
  <si>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</si>
  <si>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</si>
  <si>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</si>
  <si>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</si>
  <si>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</si>
  <si>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</si>
  <si>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</si>
  <si>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</si>
  <si>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</si>
  <si>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</si>
  <si>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</si>
  <si>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</si>
  <si>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</si>
  <si>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</si>
  <si>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</si>
  <si>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</si>
  <si>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</si>
  <si>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</si>
  <si>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</si>
  <si>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</si>
  <si>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</si>
  <si>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</si>
  <si>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</si>
  <si>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</si>
  <si>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</si>
  <si>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</si>
  <si>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</si>
  <si>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</si>
  <si>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</si>
  <si>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</si>
  <si>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</si>
  <si>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</si>
  <si>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</si>
  <si>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</si>
  <si>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</si>
  <si>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</si>
  <si>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</si>
  <si>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</si>
  <si>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</si>
  <si>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</si>
  <si>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</si>
  <si>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</si>
  <si>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</si>
  <si>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</si>
  <si>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</si>
  <si>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</si>
  <si>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</si>
  <si>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</si>
  <si>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</si>
  <si>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</si>
  <si>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</si>
  <si>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</si>
  <si>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</si>
  <si>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</si>
  <si>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</si>
  <si>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</si>
  <si>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</si>
  <si>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</si>
  <si>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</si>
  <si>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</si>
  <si>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</si>
  <si>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</si>
  <si>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</si>
  <si>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</si>
  <si>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</si>
  <si>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</si>
  <si>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</si>
  <si>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</si>
  <si>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</si>
  <si>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</si>
  <si>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</si>
  <si>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</si>
  <si>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</si>
  <si>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</si>
  <si>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</si>
  <si>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</si>
  <si>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</si>
  <si>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</si>
  <si>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</si>
  <si>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</si>
  <si>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</si>
  <si>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</si>
  <si>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</si>
  <si>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</si>
  <si>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</si>
  <si>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</si>
  <si>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</si>
  <si>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</si>
  <si>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</si>
  <si>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</si>
  <si>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</si>
  <si>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</si>
  <si>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</si>
  <si>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</si>
  <si>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</si>
  <si>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</si>
  <si>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</si>
  <si>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</si>
  <si>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</si>
  <si>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</si>
  <si>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</si>
  <si>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</si>
  <si>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</si>
  <si>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</si>
  <si>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</si>
  <si>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</si>
  <si>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</si>
  <si>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</si>
  <si>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</si>
  <si>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</si>
  <si>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</si>
  <si>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</si>
  <si>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</si>
  <si>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</si>
  <si>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</si>
  <si>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</si>
  <si>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</si>
  <si>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</si>
  <si>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</si>
  <si>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</si>
  <si>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</si>
  <si>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</si>
  <si>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</si>
  <si>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</si>
  <si>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</si>
  <si>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</si>
  <si>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</si>
  <si>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</si>
  <si>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</si>
  <si>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</si>
  <si>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</si>
  <si>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</si>
  <si>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</si>
  <si>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</si>
  <si>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</si>
  <si>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</si>
  <si>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</si>
  <si>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</si>
  <si>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</si>
  <si>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</si>
  <si>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</si>
  <si>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</si>
  <si>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</si>
  <si>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</si>
  <si>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</si>
  <si>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</si>
  <si>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</si>
  <si>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</si>
  <si>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</si>
  <si>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</si>
  <si>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</si>
  <si>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</si>
  <si>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</si>
  <si>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</si>
  <si>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</si>
  <si>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</si>
  <si>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</si>
  <si>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</si>
  <si>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</si>
  <si>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</si>
  <si>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</si>
  <si>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</si>
  <si>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</si>
  <si>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</si>
  <si>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</si>
  <si>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</si>
  <si>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</si>
  <si>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</si>
  <si>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</si>
  <si>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</si>
  <si>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</si>
  <si>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</si>
  <si>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</si>
  <si>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</si>
  <si>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</si>
  <si>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</si>
  <si>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</si>
  <si>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</si>
  <si>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</si>
  <si>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</si>
  <si>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</si>
  <si>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</si>
  <si>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</si>
  <si>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</si>
  <si>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</si>
  <si>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</si>
  <si>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</si>
  <si>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</si>
  <si>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</si>
  <si>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</si>
  <si>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</si>
  <si>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</si>
  <si>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</si>
  <si>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</si>
  <si>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</si>
  <si>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</si>
  <si>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</si>
  <si>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</si>
  <si>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</si>
  <si>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</si>
  <si>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</si>
  <si>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</si>
  <si>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</si>
  <si>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</si>
  <si>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</si>
  <si>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</si>
  <si>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</si>
  <si>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</si>
  <si>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</si>
  <si>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</si>
  <si>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</si>
  <si>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</si>
  <si>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</si>
  <si>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</si>
  <si>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</si>
  <si>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</si>
  <si>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</si>
  <si>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</si>
  <si>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</si>
  <si>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</si>
  <si>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</si>
  <si>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</si>
  <si>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</si>
  <si>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</si>
  <si>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</si>
  <si>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</si>
  <si>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</si>
  <si>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</si>
  <si>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</si>
  <si>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</si>
  <si>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</si>
  <si>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</si>
  <si>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</si>
  <si>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</si>
  <si>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</si>
  <si>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</si>
  <si>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</si>
  <si>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</si>
  <si>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</si>
  <si>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</si>
  <si>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</si>
  <si>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</si>
  <si>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</si>
  <si>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</si>
  <si>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</si>
  <si>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</si>
  <si>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</si>
  <si>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</si>
  <si>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</si>
  <si>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</si>
  <si>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</si>
  <si>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</si>
  <si>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</si>
  <si>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</si>
  <si>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</si>
  <si>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</si>
  <si>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</si>
  <si>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</si>
  <si>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</si>
  <si>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</si>
  <si>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</si>
  <si>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</si>
  <si>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</si>
  <si>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</si>
  <si>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</si>
  <si>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</si>
  <si>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</si>
  <si>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</si>
  <si>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</si>
  <si>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</si>
  <si>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</si>
  <si>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</si>
  <si>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</si>
  <si>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</si>
  <si>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</si>
  <si>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</si>
  <si>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</si>
  <si>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</si>
  <si>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</si>
  <si>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</si>
  <si>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</si>
  <si>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</si>
  <si>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</si>
  <si>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</si>
  <si>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</si>
  <si>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</si>
  <si>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</si>
  <si>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</si>
  <si>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</si>
  <si>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</si>
  <si>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</si>
  <si>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</si>
  <si>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</si>
  <si>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</si>
  <si>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</si>
  <si>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</si>
  <si>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</si>
  <si>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</si>
  <si>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</si>
  <si>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</si>
  <si>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</si>
  <si>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</si>
  <si>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</si>
  <si>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</si>
  <si>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</si>
  <si>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</si>
  <si>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</si>
  <si>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</si>
  <si>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</si>
  <si>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</si>
  <si>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</si>
  <si>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</si>
  <si>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</si>
  <si>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</si>
  <si>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</si>
  <si>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</si>
  <si>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</si>
  <si>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</si>
  <si>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</si>
  <si>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</si>
  <si>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</si>
  <si>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</si>
  <si>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</si>
  <si>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</si>
  <si>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</si>
  <si>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</si>
  <si>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</si>
  <si>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</si>
  <si>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</si>
  <si>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</si>
  <si>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</si>
  <si>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</si>
  <si>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</si>
  <si>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</si>
  <si>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</si>
  <si>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</si>
  <si>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</si>
  <si>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</si>
  <si>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</si>
  <si>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</si>
  <si>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</si>
  <si>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</si>
  <si>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</si>
  <si>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</si>
  <si>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</si>
  <si>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</si>
  <si>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</si>
  <si>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</si>
  <si>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</si>
  <si>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</si>
  <si>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</si>
  <si>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</si>
  <si>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</si>
  <si>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</si>
  <si>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</si>
  <si>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</si>
  <si>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</si>
  <si>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</si>
  <si>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</si>
  <si>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</si>
  <si>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</si>
  <si>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</si>
  <si>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</si>
  <si>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</si>
  <si>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</si>
  <si>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</si>
  <si>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</si>
  <si>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</si>
  <si>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</si>
  <si>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</si>
  <si>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</si>
  <si>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</si>
  <si>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</si>
  <si>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</si>
  <si>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</si>
  <si>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</si>
  <si>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</si>
  <si>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</si>
  <si>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</si>
  <si>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</si>
  <si>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</si>
  <si>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</si>
  <si>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</si>
  <si>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</si>
  <si>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</si>
  <si>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</si>
  <si>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</si>
  <si>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</si>
  <si>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</si>
  <si>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</si>
  <si>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</si>
  <si>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</si>
  <si>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</si>
  <si>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</si>
  <si>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</si>
  <si>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</si>
  <si>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</si>
  <si>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</si>
  <si>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</si>
  <si>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</si>
  <si>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</si>
  <si>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</si>
  <si>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</si>
  <si>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</si>
  <si>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</si>
  <si>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</si>
  <si>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</si>
  <si>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</si>
  <si>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</si>
  <si>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</si>
  <si>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</si>
  <si>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</si>
  <si>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</si>
  <si>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</si>
  <si>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</si>
  <si>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</si>
  <si>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</si>
  <si>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</si>
  <si>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</si>
  <si>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</si>
  <si>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</si>
  <si>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</si>
  <si>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</si>
  <si>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</si>
  <si>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</si>
  <si>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</si>
  <si>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</si>
  <si>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</si>
  <si>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</si>
  <si>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</si>
  <si>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</si>
  <si>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</si>
  <si>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</si>
  <si>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</si>
  <si>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</si>
  <si>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</si>
  <si>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</si>
  <si>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</si>
  <si>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</si>
  <si>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</si>
  <si>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</si>
  <si>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</si>
  <si>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</si>
  <si>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</si>
  <si>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</si>
  <si>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</si>
  <si>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</si>
  <si>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</si>
  <si>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</si>
  <si>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</si>
  <si>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</si>
  <si>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</si>
  <si>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</si>
  <si>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</si>
  <si>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</si>
  <si>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</si>
  <si>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</si>
  <si>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</si>
  <si>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</si>
  <si>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</si>
  <si>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</si>
  <si>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</si>
  <si>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</si>
  <si>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</si>
  <si>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</si>
  <si>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</si>
  <si>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</si>
  <si>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</si>
  <si>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</si>
  <si>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</si>
  <si>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</si>
  <si>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</si>
  <si>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</si>
  <si>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</si>
  <si>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</si>
  <si>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</si>
  <si>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</si>
  <si>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</si>
  <si>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</si>
  <si>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</si>
  <si>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</si>
  <si>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</si>
  <si>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</si>
  <si>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</si>
  <si>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</si>
  <si>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</si>
  <si>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</si>
  <si>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</si>
  <si>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</si>
  <si>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</si>
  <si>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</si>
  <si>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</si>
  <si>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</si>
  <si>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</si>
  <si>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</si>
  <si>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</si>
  <si>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</si>
  <si>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</si>
  <si>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</si>
  <si>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</si>
  <si>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</si>
  <si>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</si>
  <si>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</si>
  <si>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</si>
  <si>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</si>
  <si>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</si>
  <si>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</si>
  <si>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</si>
  <si>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</si>
  <si>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</si>
  <si>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</si>
  <si>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</si>
  <si>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</si>
  <si>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</si>
  <si>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</si>
  <si>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</si>
  <si>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</si>
  <si>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</si>
  <si>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</si>
  <si>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</si>
  <si>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</si>
  <si>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</si>
  <si>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</si>
  <si>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</si>
  <si>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</si>
  <si>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</si>
  <si>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</si>
  <si>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</si>
  <si>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</si>
  <si>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</si>
  <si>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</si>
  <si>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</si>
  <si>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</si>
  <si>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</si>
  <si>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</si>
  <si>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</si>
  <si>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</si>
  <si>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</si>
  <si>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</si>
  <si>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</si>
  <si>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</si>
  <si>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</si>
  <si>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</si>
  <si>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</si>
  <si>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</si>
  <si>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</si>
  <si>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</si>
  <si>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</si>
  <si>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</si>
  <si>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</si>
  <si>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</si>
  <si>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</si>
  <si>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</si>
  <si>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</si>
  <si>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</si>
  <si>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</si>
  <si>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</si>
  <si>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</si>
  <si>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</si>
  <si>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</si>
  <si>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</si>
  <si>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</si>
  <si>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</si>
  <si>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</si>
  <si>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</si>
  <si>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</si>
  <si>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</si>
  <si>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</si>
  <si>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</si>
  <si>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</si>
  <si>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</si>
  <si>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</si>
  <si>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</si>
  <si>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</si>
  <si>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</si>
  <si>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</si>
  <si>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</si>
  <si>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</si>
  <si>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</si>
  <si>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</si>
  <si>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</si>
  <si>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</si>
  <si>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</si>
  <si>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</si>
  <si>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</si>
  <si>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</si>
  <si>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</si>
  <si>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</si>
  <si>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</si>
  <si>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</si>
  <si>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</si>
  <si>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</si>
  <si>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</si>
  <si>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</si>
  <si>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</si>
  <si>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</si>
  <si>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</si>
  <si>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</si>
  <si>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</si>
  <si>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</si>
  <si>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</si>
  <si>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</si>
  <si>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</si>
  <si>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</si>
  <si>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</si>
  <si>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</si>
  <si>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</si>
  <si>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</si>
  <si>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</si>
  <si>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</si>
  <si>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</si>
  <si>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</si>
  <si>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</si>
  <si>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</si>
  <si>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</si>
  <si>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</si>
  <si>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</si>
  <si>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</si>
  <si>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</si>
  <si>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</si>
  <si>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</si>
  <si>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</si>
  <si>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</si>
  <si>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</si>
  <si>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</si>
  <si>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</si>
  <si>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</si>
  <si>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</si>
  <si>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</si>
  <si>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</si>
  <si>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</si>
  <si>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</si>
  <si>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</si>
  <si>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</si>
  <si>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</si>
  <si>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</si>
  <si>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</si>
  <si>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</si>
  <si>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</si>
  <si>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</si>
  <si>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</si>
  <si>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</si>
  <si>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</si>
  <si>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</si>
  <si>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</si>
  <si>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</si>
  <si>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</si>
  <si>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</si>
  <si>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</si>
  <si>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</si>
  <si>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</si>
  <si>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</si>
  <si>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</si>
  <si>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</si>
  <si>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</si>
  <si>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</si>
  <si>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</si>
  <si>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</si>
  <si>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</si>
  <si>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</si>
  <si>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</si>
  <si>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</si>
  <si>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</si>
  <si>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</si>
  <si>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</si>
  <si>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</si>
  <si>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</si>
  <si>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</si>
  <si>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</si>
  <si>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</si>
  <si>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</si>
  <si>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</si>
  <si>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</si>
  <si>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</si>
  <si>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</si>
  <si>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</si>
  <si>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</si>
  <si>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</si>
  <si>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</si>
  <si>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</si>
  <si>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</si>
  <si>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</si>
  <si>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</si>
  <si>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</si>
  <si>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</si>
  <si>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</si>
  <si>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</si>
  <si>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</si>
  <si>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</si>
  <si>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</si>
  <si>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</si>
  <si>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</si>
  <si>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</si>
  <si>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</si>
  <si>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</si>
  <si>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</si>
  <si>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</si>
  <si>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</si>
  <si>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</si>
  <si>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</si>
  <si>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</si>
  <si>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</si>
  <si>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</si>
  <si>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</si>
  <si>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</si>
  <si>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</si>
  <si>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</si>
  <si>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</si>
  <si>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</si>
  <si>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</si>
  <si>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</si>
  <si>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</si>
  <si>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</si>
  <si>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</si>
  <si>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</si>
  <si>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</si>
  <si>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</si>
  <si>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</si>
  <si>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</si>
  <si>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</si>
  <si>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</si>
  <si>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</si>
  <si>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</si>
  <si>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</si>
  <si>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</si>
  <si>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</si>
  <si>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</si>
  <si>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</si>
  <si>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</si>
  <si>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</si>
  <si>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</si>
  <si>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</si>
  <si>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</si>
  <si>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</si>
  <si>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</si>
  <si>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</si>
  <si>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</si>
  <si>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</si>
  <si>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</si>
  <si>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</si>
  <si>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</si>
  <si>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</si>
  <si>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</si>
  <si>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</si>
  <si>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</si>
  <si>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</si>
  <si>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</si>
  <si>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</si>
  <si>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</si>
  <si>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</si>
  <si>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</si>
  <si>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</si>
  <si>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</si>
  <si>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</si>
  <si>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</si>
  <si>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</si>
  <si>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</si>
  <si>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</si>
  <si>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</si>
  <si>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</si>
  <si>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</si>
  <si>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</si>
  <si>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</si>
  <si>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</si>
  <si>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</si>
  <si>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</si>
  <si>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</si>
  <si>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</si>
  <si>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</si>
  <si>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</si>
  <si>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</si>
  <si>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</si>
  <si>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</si>
  <si>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</si>
  <si>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</si>
  <si>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</si>
  <si>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</si>
  <si>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</si>
  <si>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</si>
  <si>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</si>
  <si>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</si>
  <si>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</si>
  <si>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</si>
  <si>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</si>
  <si>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</si>
  <si>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</si>
  <si>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</si>
  <si>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</si>
  <si>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</si>
  <si>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</si>
  <si>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</si>
  <si>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</si>
  <si>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</si>
  <si>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</si>
  <si>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</si>
  <si>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</si>
  <si>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</si>
  <si>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</si>
  <si>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</si>
  <si>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</si>
  <si>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</si>
  <si>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</si>
  <si>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</si>
  <si>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</si>
  <si>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</si>
  <si>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</si>
  <si>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</si>
  <si>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</si>
  <si>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</si>
  <si>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</si>
  <si>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</si>
  <si>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</si>
  <si>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</si>
  <si>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</si>
  <si>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</si>
  <si>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</si>
  <si>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</si>
  <si>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</si>
  <si>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</si>
  <si>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</si>
  <si>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</si>
  <si>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</si>
  <si>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</si>
  <si>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</si>
  <si>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</si>
  <si>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</si>
  <si>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</si>
  <si>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</si>
  <si>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</si>
  <si>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</si>
  <si>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</si>
  <si>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</si>
  <si>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</si>
  <si>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</si>
  <si>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</si>
  <si>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</si>
  <si>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</si>
  <si>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</si>
  <si>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</si>
  <si>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</si>
  <si>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</si>
  <si>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</si>
  <si>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</si>
  <si>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</si>
  <si>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</si>
  <si>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</si>
  <si>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</si>
  <si>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</si>
  <si>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</si>
  <si>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</si>
  <si>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</si>
  <si>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</si>
  <si>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</si>
  <si>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</si>
  <si>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</si>
  <si>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</si>
  <si>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</si>
  <si>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</si>
  <si>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</si>
  <si>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</si>
  <si>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</si>
  <si>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</si>
  <si>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</si>
  <si>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</si>
  <si>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</si>
  <si>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</si>
  <si>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</si>
  <si>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</si>
  <si>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</si>
  <si>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</si>
  <si>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</si>
  <si>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</si>
  <si>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</si>
  <si>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</si>
  <si>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</si>
  <si>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</si>
  <si>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</si>
  <si>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</si>
  <si>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</si>
  <si>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</si>
  <si>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</si>
  <si>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</si>
  <si>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</si>
  <si>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</si>
  <si>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</si>
  <si>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</si>
  <si>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</si>
  <si>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</si>
  <si>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</si>
  <si>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</si>
  <si>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</si>
  <si>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</si>
  <si>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</si>
  <si>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</si>
  <si>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</si>
  <si>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</si>
  <si>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</si>
  <si>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</si>
  <si>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</si>
  <si>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</si>
  <si>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</si>
  <si>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</si>
  <si>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</si>
  <si>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</si>
  <si>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</si>
  <si>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</si>
  <si>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</si>
  <si>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</si>
  <si>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</si>
  <si>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</si>
  <si>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</si>
  <si>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</si>
  <si>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</si>
  <si>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</si>
  <si>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</si>
  <si>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</si>
  <si>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</si>
  <si>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</si>
  <si>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</si>
  <si>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</si>
  <si>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</si>
  <si>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</si>
  <si>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</si>
  <si>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</si>
  <si>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</si>
  <si>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</si>
  <si>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</si>
  <si>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</si>
  <si>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</si>
  <si>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</si>
  <si>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</si>
  <si>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</si>
  <si>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</si>
  <si>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</si>
  <si>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</si>
  <si>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</si>
  <si>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</si>
  <si>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</si>
  <si>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</si>
  <si>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</si>
  <si>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</si>
  <si>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</si>
  <si>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</si>
  <si>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</si>
  <si>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</si>
  <si>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</si>
  <si>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</si>
  <si>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</si>
  <si>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</si>
  <si>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</si>
  <si>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</si>
  <si>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</si>
  <si>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</si>
  <si>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</si>
  <si>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</si>
  <si>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</si>
  <si>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</si>
  <si>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</si>
  <si>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</si>
  <si>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</si>
  <si>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</si>
  <si>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</si>
  <si>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</si>
  <si>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</si>
  <si>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</si>
  <si>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</si>
  <si>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</si>
  <si>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</si>
  <si>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</si>
  <si>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</si>
  <si>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</si>
  <si>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</si>
  <si>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</si>
  <si>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</si>
  <si>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</si>
  <si>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</si>
  <si>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</si>
  <si>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</si>
  <si>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</si>
  <si>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</si>
  <si>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</si>
  <si>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</si>
  <si>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</si>
  <si>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</si>
  <si>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</si>
  <si>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</si>
  <si>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</si>
  <si>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</si>
  <si>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</si>
  <si>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</si>
  <si>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</si>
  <si>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</si>
  <si>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</si>
  <si>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</si>
  <si>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</si>
  <si>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</si>
  <si>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</si>
  <si>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</si>
  <si>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</si>
  <si>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</si>
  <si>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</si>
  <si>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</si>
  <si>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</si>
  <si>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</si>
  <si>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</si>
  <si>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</si>
  <si>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</si>
  <si>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</si>
  <si>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</si>
  <si>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</si>
  <si>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</si>
  <si>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</si>
  <si>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</si>
  <si>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</si>
  <si>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</si>
  <si>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</si>
  <si>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</si>
  <si>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</si>
  <si>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</si>
  <si>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</si>
  <si>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</si>
  <si>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</si>
  <si>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</si>
  <si>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</si>
  <si>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</si>
  <si>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</si>
  <si>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</si>
  <si>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</si>
  <si>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</si>
  <si>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</si>
  <si>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</si>
  <si>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</si>
  <si>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</si>
  <si>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</si>
  <si>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</si>
  <si>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</si>
  <si>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</si>
  <si>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</si>
  <si>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</si>
  <si>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</si>
  <si>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</si>
  <si>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</si>
  <si>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</si>
  <si>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</si>
  <si>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</si>
  <si>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</si>
  <si>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</si>
  <si>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</si>
  <si>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</si>
  <si>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</si>
  <si>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</si>
  <si>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</si>
  <si>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</si>
  <si>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</si>
  <si>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</si>
  <si>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</si>
  <si>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</si>
  <si>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</si>
  <si>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</si>
  <si>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</si>
  <si>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</si>
  <si>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</si>
  <si>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</si>
  <si>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</si>
  <si>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</si>
  <si>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</si>
  <si>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</si>
  <si>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</si>
  <si>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</si>
  <si>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</si>
  <si>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</si>
  <si>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</si>
  <si>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</si>
  <si>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</si>
  <si>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</si>
  <si>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</si>
  <si>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</si>
  <si>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</si>
  <si>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</si>
  <si>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</si>
  <si>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</si>
  <si>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</si>
  <si>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</si>
  <si>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</si>
  <si>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</si>
  <si>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</si>
  <si>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</si>
  <si>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</si>
  <si>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</si>
  <si>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</si>
  <si>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</si>
  <si>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</si>
  <si>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</si>
  <si>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</si>
  <si>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</si>
  <si>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</si>
  <si>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</si>
  <si>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</si>
  <si>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</si>
  <si>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</si>
  <si>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</si>
  <si>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</si>
  <si>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</si>
  <si>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</si>
  <si>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</si>
  <si>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</si>
  <si>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</si>
  <si>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</si>
  <si>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</si>
  <si>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</si>
  <si>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</si>
  <si>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</si>
  <si>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</si>
  <si>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</si>
  <si>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</si>
  <si>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</si>
  <si>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</si>
  <si>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</si>
  <si>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</si>
  <si>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</si>
  <si>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</si>
  <si>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</si>
  <si>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</si>
  <si>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</si>
  <si>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</si>
  <si>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</si>
  <si>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</si>
  <si>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</si>
  <si>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</si>
  <si>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</si>
  <si>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</si>
  <si>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</si>
  <si>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</si>
  <si>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</si>
  <si>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</si>
  <si>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</si>
  <si>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</si>
  <si>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</si>
  <si>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</si>
  <si>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</si>
  <si>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</si>
  <si>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</si>
  <si>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</si>
  <si>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</si>
  <si>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</si>
  <si>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</si>
  <si>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</si>
  <si>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</si>
  <si>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</si>
  <si>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</si>
  <si>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</si>
  <si>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</si>
  <si>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</si>
  <si>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</si>
  <si>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</si>
  <si>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</si>
  <si>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</si>
  <si>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</si>
  <si>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</si>
  <si>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</si>
  <si>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</si>
  <si>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</si>
  <si>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</si>
  <si>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</si>
  <si>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</si>
  <si>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</si>
  <si>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</si>
  <si>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</si>
  <si>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</si>
  <si>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</si>
  <si>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</si>
  <si>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</si>
  <si>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</si>
  <si>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</si>
  <si>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</si>
  <si>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</si>
  <si>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</si>
  <si>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</si>
  <si>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</si>
  <si>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</si>
  <si>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</si>
  <si>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</si>
  <si>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</si>
  <si>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</si>
  <si>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</si>
  <si>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</si>
  <si>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</si>
  <si>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</si>
  <si>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</si>
  <si>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</si>
  <si>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</si>
  <si>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</si>
  <si>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</si>
  <si>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</si>
  <si>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</si>
  <si>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</si>
  <si>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</si>
  <si>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</si>
  <si>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</si>
  <si>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</si>
  <si>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</si>
  <si>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</si>
  <si>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</si>
  <si>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</si>
  <si>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</si>
  <si>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</si>
  <si>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</si>
  <si>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</si>
  <si>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</si>
  <si>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</si>
  <si>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</si>
  <si>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</si>
  <si>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</si>
  <si>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</si>
  <si>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</si>
  <si>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</si>
  <si>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</si>
  <si>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</si>
  <si>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</si>
  <si>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</si>
  <si>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</si>
  <si>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</si>
  <si>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</si>
  <si>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</si>
  <si>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</si>
  <si>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</si>
  <si>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</si>
  <si>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</si>
  <si>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</si>
  <si>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</si>
  <si>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</si>
  <si>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</si>
  <si>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</si>
  <si>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</si>
  <si>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</si>
  <si>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</si>
  <si>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</si>
  <si>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</si>
  <si>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</si>
  <si>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</si>
  <si>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</si>
  <si>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</si>
  <si>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</si>
  <si>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</si>
  <si>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</si>
  <si>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</si>
  <si>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</si>
  <si>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</si>
  <si>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</si>
  <si>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</si>
  <si>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</si>
  <si>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</si>
  <si>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</si>
  <si>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</si>
  <si>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</si>
  <si>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</si>
  <si>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</si>
  <si>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</si>
  <si>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</si>
  <si>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</si>
  <si>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</si>
  <si>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</si>
  <si>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</si>
  <si>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</si>
  <si>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</si>
  <si>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</si>
  <si>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</si>
  <si>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</si>
  <si>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</si>
  <si>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</si>
  <si>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</si>
  <si>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</si>
  <si>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</si>
  <si>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</si>
  <si>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</si>
  <si>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</si>
  <si>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</si>
  <si>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</si>
  <si>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</si>
  <si>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</si>
  <si>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</si>
  <si>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</si>
  <si>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</si>
  <si>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</si>
  <si>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</si>
  <si>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</si>
  <si>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</si>
  <si>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</si>
  <si>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</si>
  <si>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</si>
  <si>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</si>
  <si>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</si>
  <si>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</si>
  <si>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</si>
  <si>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</si>
  <si>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</si>
  <si>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</si>
  <si>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</si>
  <si>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</si>
  <si>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</si>
  <si>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</si>
  <si>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</si>
  <si>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</si>
  <si>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</si>
  <si>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</si>
  <si>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</si>
  <si>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</si>
  <si>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</si>
  <si>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</si>
  <si>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</si>
  <si>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</si>
  <si>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</si>
  <si>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</si>
  <si>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</si>
  <si>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</si>
  <si>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</si>
  <si>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</si>
  <si>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</si>
  <si>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</si>
  <si>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</si>
  <si>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</si>
  <si>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</si>
  <si>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</si>
  <si>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</si>
  <si>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</si>
  <si>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</si>
  <si>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</si>
  <si>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</si>
  <si>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</si>
  <si>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</si>
  <si>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</si>
  <si>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</si>
  <si>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</si>
  <si>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</si>
  <si>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</si>
  <si>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</si>
  <si>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</si>
  <si>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</si>
  <si>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</si>
  <si>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</si>
  <si>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</si>
  <si>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</si>
  <si>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</si>
  <si>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</si>
  <si>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</si>
  <si>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</si>
  <si>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</si>
  <si>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</si>
  <si>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</si>
  <si>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</si>
  <si>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</si>
  <si>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</si>
  <si>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</si>
  <si>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</si>
  <si>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</si>
  <si>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</si>
  <si>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</si>
  <si>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</si>
  <si>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</si>
  <si>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</si>
  <si>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</si>
  <si>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</si>
  <si>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</si>
  <si>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</si>
  <si>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</si>
  <si>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</si>
  <si>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</si>
  <si>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</si>
  <si>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</si>
  <si>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</si>
  <si>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</si>
  <si>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</si>
  <si>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</si>
  <si>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</si>
  <si>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</si>
  <si>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</si>
  <si>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</si>
  <si>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</si>
  <si>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</si>
  <si>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</si>
  <si>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</si>
  <si>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</si>
  <si>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</si>
  <si>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</si>
  <si>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</si>
  <si>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</si>
  <si>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</si>
  <si>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</si>
  <si>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</si>
  <si>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</si>
  <si>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</si>
  <si>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</si>
  <si>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</si>
  <si>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</si>
  <si>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</si>
  <si>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</si>
  <si>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</si>
  <si>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</si>
  <si>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</si>
  <si>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</si>
  <si>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</si>
  <si>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</si>
  <si>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</si>
  <si>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</si>
  <si>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</si>
  <si>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</si>
  <si>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</si>
  <si>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</si>
  <si>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</si>
  <si>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</si>
  <si>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</si>
  <si>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</si>
  <si>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</si>
  <si>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</si>
  <si>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</si>
  <si>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</si>
  <si>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</si>
  <si>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</si>
  <si>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</si>
  <si>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</si>
  <si>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</si>
  <si>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</si>
  <si>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</si>
  <si>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</si>
  <si>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</si>
  <si>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</si>
  <si>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</si>
  <si>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</si>
  <si>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</si>
  <si>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</si>
  <si>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</si>
  <si>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</si>
  <si>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</si>
  <si>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</si>
  <si>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</si>
  <si>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</si>
  <si>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</si>
  <si>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</si>
  <si>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</si>
  <si>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</si>
  <si>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</si>
  <si>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</si>
  <si>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</si>
  <si>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</si>
  <si>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</si>
  <si>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</si>
  <si>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</si>
  <si>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</si>
  <si>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</si>
  <si>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</si>
  <si>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</si>
  <si>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</si>
  <si>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</si>
  <si>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</si>
  <si>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</si>
  <si>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</si>
  <si>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</si>
  <si>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</si>
  <si>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</si>
  <si>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</si>
  <si>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</si>
  <si>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</si>
  <si>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</si>
  <si>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</si>
  <si>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</si>
  <si>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</si>
  <si>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</si>
  <si>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</si>
  <si>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</si>
  <si>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</si>
  <si>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</si>
  <si>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</si>
  <si>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</si>
  <si>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</si>
  <si>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</si>
  <si>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</si>
  <si>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</si>
  <si>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</si>
  <si>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</si>
  <si>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</si>
  <si>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</si>
  <si>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</si>
  <si>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</si>
  <si>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</si>
  <si>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</si>
  <si>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</si>
  <si>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</si>
  <si>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</si>
  <si>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</si>
  <si>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</si>
  <si>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</si>
  <si>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</si>
  <si>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</si>
  <si>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</si>
  <si>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</si>
  <si>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</si>
  <si>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</si>
  <si>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</si>
  <si>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</si>
  <si>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</si>
  <si>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</si>
  <si>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</si>
  <si>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</si>
  <si>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</si>
  <si>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</si>
  <si>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</si>
  <si>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</si>
  <si>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</si>
  <si>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</si>
  <si>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</si>
  <si>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</si>
  <si>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</si>
  <si>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</si>
  <si>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</si>
  <si>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</si>
  <si>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</si>
  <si>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</si>
  <si>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</si>
  <si>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</si>
  <si>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</si>
  <si>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</si>
  <si>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</si>
  <si>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</si>
  <si>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</si>
  <si>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</si>
  <si>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</si>
  <si>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</si>
  <si>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</si>
  <si>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</si>
  <si>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</si>
  <si>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</si>
  <si>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</si>
  <si>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</si>
  <si>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</si>
  <si>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</si>
  <si>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</si>
  <si>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</si>
  <si>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</si>
  <si>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</si>
  <si>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</si>
  <si>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</si>
  <si>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</si>
  <si>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</si>
  <si>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</si>
  <si>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</si>
  <si>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</si>
  <si>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</si>
  <si>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</si>
  <si>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</si>
  <si>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</si>
  <si>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</si>
  <si>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</si>
  <si>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</si>
  <si>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</si>
  <si>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</si>
  <si>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</si>
  <si>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</si>
  <si>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</si>
  <si>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</si>
  <si>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</si>
  <si>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</si>
  <si>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</si>
  <si>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</si>
  <si>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</si>
  <si>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</si>
  <si>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</si>
  <si>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</si>
  <si>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</si>
  <si>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</si>
  <si>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</si>
  <si>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</si>
  <si>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</si>
  <si>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</si>
  <si>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</si>
  <si>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</si>
  <si>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</si>
  <si>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</si>
  <si>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</si>
  <si>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</si>
  <si>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</si>
  <si>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</si>
  <si>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</si>
  <si>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</si>
  <si>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</si>
  <si>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</si>
  <si>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</si>
  <si>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</si>
  <si>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</si>
  <si>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</si>
  <si>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</si>
  <si>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</si>
  <si>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</si>
  <si>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</si>
  <si>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</si>
  <si>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</si>
  <si>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</si>
  <si>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</si>
  <si>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</si>
  <si>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</si>
  <si>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</si>
  <si>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</si>
  <si>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</si>
  <si>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</si>
  <si>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</si>
  <si>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</si>
  <si>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</si>
  <si>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</si>
  <si>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</si>
  <si>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</si>
  <si>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</si>
  <si>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</si>
  <si>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</si>
  <si>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</si>
  <si>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</si>
  <si>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</si>
  <si>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</si>
  <si>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</si>
  <si>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</si>
  <si>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</si>
  <si>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</si>
  <si>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</si>
  <si>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</si>
  <si>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</si>
  <si>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</si>
  <si>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</si>
  <si>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</si>
  <si>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</si>
  <si>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</si>
  <si>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</si>
  <si>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</si>
  <si>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</si>
  <si>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</si>
  <si>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</si>
  <si>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</si>
  <si>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</si>
  <si>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</si>
  <si>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</si>
  <si>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</si>
  <si>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</si>
  <si>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</si>
  <si>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</si>
  <si>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</si>
  <si>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</si>
  <si>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</si>
  <si>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</si>
  <si>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</si>
  <si>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</si>
  <si>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</si>
  <si>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</si>
  <si>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</si>
  <si>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</si>
  <si>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</si>
  <si>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</si>
  <si>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</si>
  <si>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</si>
  <si>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</si>
  <si>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</si>
  <si>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</si>
  <si>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</si>
  <si>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</si>
  <si>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</si>
  <si>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</si>
  <si>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</si>
  <si>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</si>
  <si>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</si>
  <si>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</si>
  <si>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</si>
  <si>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</si>
  <si>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</si>
  <si>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</si>
  <si>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</si>
  <si>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</si>
  <si>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</si>
  <si>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</si>
  <si>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</si>
  <si>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</si>
  <si>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</si>
  <si>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</si>
  <si>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</si>
  <si>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</si>
  <si>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</si>
  <si>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</si>
  <si>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</si>
  <si>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</si>
  <si>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</si>
  <si>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</si>
  <si>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</si>
  <si>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</si>
  <si>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</si>
  <si>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</si>
  <si>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</si>
  <si>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</si>
  <si>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</si>
  <si>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</si>
  <si>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</si>
  <si>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</si>
  <si>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</si>
  <si>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</si>
  <si>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</si>
  <si>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</si>
  <si>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</si>
  <si>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</si>
  <si>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</si>
  <si>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</si>
  <si>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</si>
  <si>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</si>
  <si>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</si>
  <si>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</si>
  <si>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</si>
  <si>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</si>
  <si>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</si>
  <si>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</si>
  <si>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</si>
  <si>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</si>
  <si>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</si>
  <si>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</si>
  <si>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</si>
  <si>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</si>
  <si>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</si>
  <si>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</si>
  <si>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</si>
  <si>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</si>
  <si>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</si>
  <si>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</si>
  <si>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</si>
  <si>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</si>
  <si>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</si>
  <si>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</si>
  <si>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</si>
  <si>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</si>
  <si>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</si>
  <si>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</si>
  <si>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</si>
  <si>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</si>
  <si>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</si>
  <si>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</si>
  <si>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</si>
  <si>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</si>
  <si>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</si>
  <si>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</si>
  <si>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</si>
  <si>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</si>
  <si>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</si>
  <si>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</si>
  <si>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</si>
  <si>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</si>
  <si>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</si>
  <si>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</si>
  <si>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</si>
  <si>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</si>
  <si>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</si>
  <si>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</si>
  <si>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</si>
  <si>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</si>
  <si>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</si>
  <si>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</si>
  <si>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</si>
  <si>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</si>
  <si>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</si>
  <si>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</si>
  <si>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</si>
  <si>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</si>
  <si>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</si>
  <si>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</si>
  <si>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</si>
  <si>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</si>
  <si>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</si>
  <si>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</si>
  <si>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</si>
  <si>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</si>
  <si>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</si>
  <si>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</si>
  <si>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</si>
  <si>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</si>
  <si>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</si>
  <si>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</si>
  <si>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</si>
  <si>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</si>
  <si>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</si>
  <si>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</si>
  <si>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</si>
  <si>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</si>
  <si>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</si>
  <si>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</si>
  <si>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</si>
  <si>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</si>
  <si>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</si>
  <si>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</si>
  <si>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</si>
  <si>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</si>
  <si>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</si>
  <si>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</si>
  <si>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</si>
  <si>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</si>
  <si>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</si>
  <si>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</si>
  <si>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</si>
  <si>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</si>
  <si>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</si>
  <si>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</si>
  <si>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</si>
  <si>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</si>
  <si>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</si>
  <si>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</si>
  <si>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</si>
  <si>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</si>
  <si>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</si>
  <si>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</si>
  <si>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</si>
  <si>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</si>
  <si>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</si>
  <si>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</si>
  <si>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</si>
  <si>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</si>
  <si>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</si>
  <si>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</si>
  <si>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</si>
  <si>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</si>
  <si>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</si>
  <si>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</si>
  <si>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</si>
  <si>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</si>
  <si>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</si>
  <si>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</si>
  <si>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</si>
  <si>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</si>
  <si>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</si>
  <si>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</si>
  <si>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</si>
  <si>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</si>
  <si>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</si>
  <si>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</si>
  <si>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</si>
  <si>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</si>
  <si>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</si>
  <si>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</si>
  <si>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</si>
  <si>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</si>
  <si>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</si>
  <si>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</si>
  <si>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</si>
  <si>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</si>
  <si>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</si>
  <si>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</si>
  <si>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</si>
  <si>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</si>
  <si>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</si>
  <si>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</si>
  <si>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</si>
  <si>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</si>
  <si>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</si>
  <si>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</si>
  <si>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</si>
  <si>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</si>
  <si>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</si>
  <si>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</si>
  <si>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</si>
  <si>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</si>
  <si>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</si>
  <si>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</si>
  <si>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</si>
  <si>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</si>
  <si>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</si>
  <si>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</si>
  <si>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</si>
  <si>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</si>
  <si>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</si>
  <si>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</si>
  <si>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</si>
  <si>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</si>
  <si>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</si>
  <si>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</si>
  <si>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</si>
  <si>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</si>
  <si>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</si>
  <si>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</si>
  <si>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</si>
  <si>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</si>
  <si>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</si>
  <si>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</si>
  <si>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</si>
  <si>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</si>
  <si>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</si>
  <si>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</si>
  <si>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</si>
  <si>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</si>
  <si>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</si>
  <si>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</si>
  <si>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</si>
  <si>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</si>
  <si>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</si>
  <si>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</si>
  <si>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</si>
  <si>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</si>
  <si>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</si>
  <si>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</si>
  <si>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</si>
  <si>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</si>
  <si>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</si>
  <si>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</si>
  <si>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</si>
  <si>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</si>
  <si>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</si>
  <si>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</si>
  <si>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</si>
  <si>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</si>
  <si>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</si>
  <si>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</si>
  <si>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</si>
  <si>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</si>
  <si>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</si>
  <si>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</si>
  <si>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</si>
  <si>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</si>
  <si>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</si>
  <si>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</si>
  <si>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</si>
  <si>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</si>
  <si>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</si>
  <si>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</si>
  <si>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</si>
  <si>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</si>
  <si>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</si>
  <si>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</si>
  <si>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</si>
  <si>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</si>
  <si>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</si>
  <si>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</si>
  <si>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</si>
  <si>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</si>
  <si>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</si>
  <si>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</si>
  <si>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</si>
  <si>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</si>
  <si>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</si>
  <si>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</si>
  <si>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</si>
  <si>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</si>
  <si>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</si>
  <si>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</si>
  <si>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</si>
  <si>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</si>
  <si>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</si>
  <si>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</si>
  <si>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</si>
  <si>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</si>
  <si>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</si>
  <si>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</si>
  <si>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</si>
  <si>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</si>
  <si>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</si>
  <si>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</si>
  <si>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</si>
  <si>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</si>
  <si>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</si>
  <si>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</si>
  <si>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</si>
  <si>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</si>
  <si>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</si>
  <si>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</si>
  <si>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</si>
  <si>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</si>
  <si>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</si>
  <si>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</si>
  <si>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</si>
  <si>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</si>
  <si>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</si>
  <si>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</si>
  <si>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</si>
  <si>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</si>
  <si>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</si>
  <si>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</si>
  <si>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</si>
  <si>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</si>
  <si>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</si>
  <si>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</si>
  <si>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</si>
  <si>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</si>
  <si>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</si>
  <si>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</si>
  <si>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</si>
  <si>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</si>
  <si>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</si>
  <si>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</si>
  <si>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</si>
  <si>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</si>
  <si>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</si>
  <si>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</si>
  <si>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</si>
  <si>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</si>
  <si>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</si>
  <si>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</si>
  <si>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</si>
  <si>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</si>
  <si>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</si>
  <si>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</si>
  <si>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</si>
  <si>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</si>
  <si>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</si>
  <si>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</si>
  <si>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</si>
  <si>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</si>
  <si>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</si>
  <si>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</si>
  <si>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</si>
  <si>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</si>
  <si>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</si>
  <si>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</si>
  <si>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</si>
  <si>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</si>
  <si>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</si>
  <si>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</si>
  <si>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</si>
  <si>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</si>
  <si>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</si>
  <si>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</si>
  <si>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</si>
  <si>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</si>
  <si>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</si>
  <si>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</si>
  <si>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</si>
  <si>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</si>
  <si>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</si>
  <si>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</si>
  <si>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</si>
  <si>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</si>
  <si>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</si>
  <si>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</si>
  <si>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</si>
  <si>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</si>
  <si>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</si>
  <si>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</si>
  <si>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</si>
  <si>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</si>
  <si>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</si>
  <si>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</si>
  <si>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</si>
  <si>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</si>
  <si>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</si>
  <si>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</si>
  <si>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</si>
  <si>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</si>
  <si>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</si>
  <si>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</si>
  <si>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</si>
  <si>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</si>
  <si>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</si>
  <si>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</si>
  <si>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</si>
  <si>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</si>
  <si>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</si>
  <si>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</si>
  <si>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</si>
  <si>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</si>
  <si>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</si>
  <si>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</si>
  <si>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</si>
  <si>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</si>
  <si>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</si>
  <si>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</si>
  <si>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</si>
  <si>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</si>
  <si>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</si>
  <si>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</si>
  <si>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</si>
  <si>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</si>
  <si>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</si>
  <si>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</si>
  <si>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</si>
  <si>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</si>
  <si>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</si>
  <si>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</si>
  <si>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</si>
  <si>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</si>
  <si>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</si>
  <si>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</si>
  <si>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</si>
  <si>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</si>
  <si>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</si>
  <si>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</si>
  <si>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</si>
  <si>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</si>
  <si>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</si>
  <si>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</si>
  <si>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</si>
  <si>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</si>
  <si>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</si>
  <si>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</si>
  <si>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</si>
  <si>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</si>
  <si>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</si>
  <si>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</si>
  <si>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</si>
  <si>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</si>
  <si>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</si>
  <si>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</si>
  <si>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</si>
  <si>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</si>
  <si>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</si>
  <si>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</si>
  <si>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</si>
  <si>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</si>
  <si>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</si>
  <si>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</si>
  <si>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</si>
  <si>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</si>
  <si>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</si>
  <si>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</si>
  <si>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</si>
  <si>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</si>
  <si>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</si>
  <si>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</si>
  <si>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</si>
  <si>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</si>
  <si>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</si>
  <si>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</si>
  <si>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</si>
  <si>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</si>
  <si>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</si>
  <si>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</si>
  <si>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</si>
  <si>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</si>
  <si>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</si>
  <si>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</si>
  <si>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</si>
  <si>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</si>
  <si>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</si>
  <si>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</si>
  <si>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</si>
  <si>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</si>
  <si>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</si>
  <si>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</si>
  <si>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</si>
  <si>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</si>
  <si>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</si>
  <si>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</si>
  <si>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</si>
  <si>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</si>
  <si>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</si>
  <si>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</si>
  <si>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</si>
  <si>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</si>
  <si>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</si>
  <si>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</si>
  <si>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</si>
  <si>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</si>
  <si>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</si>
  <si>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</si>
  <si>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</si>
  <si>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</si>
  <si>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</si>
  <si>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</si>
  <si>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</si>
  <si>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</si>
  <si>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</si>
  <si>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</si>
  <si>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</si>
  <si>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</si>
  <si>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</si>
  <si>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</si>
  <si>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</si>
  <si>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</si>
  <si>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</si>
  <si>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</si>
  <si>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</si>
  <si>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</si>
  <si>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</si>
  <si>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</si>
  <si>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</si>
  <si>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</si>
  <si>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</si>
  <si>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</si>
  <si>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</si>
  <si>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</si>
  <si>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</si>
  <si>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</si>
  <si>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</si>
  <si>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</si>
  <si>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</si>
  <si>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</si>
  <si>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</si>
  <si>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</si>
  <si>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</si>
  <si>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</si>
  <si>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</si>
  <si>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</si>
  <si>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</si>
  <si>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</si>
  <si>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</si>
  <si>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</si>
  <si>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</si>
  <si>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</si>
  <si>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</si>
  <si>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</si>
  <si>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</si>
  <si>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</si>
  <si>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</si>
  <si>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</si>
  <si>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</si>
  <si>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</si>
  <si>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</si>
  <si>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</si>
  <si>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</si>
  <si>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</si>
  <si>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</si>
  <si>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</si>
  <si>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</si>
  <si>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</si>
  <si>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</si>
  <si>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</si>
  <si>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</si>
  <si>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</si>
  <si>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</si>
  <si>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</si>
  <si>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</si>
  <si>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</si>
  <si>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</si>
  <si>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</si>
  <si>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</si>
  <si>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</si>
  <si>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</si>
  <si>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</si>
  <si>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</si>
  <si>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</si>
  <si>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</si>
  <si>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</si>
  <si>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</si>
  <si>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</si>
  <si>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</si>
  <si>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</si>
  <si>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</si>
  <si>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</si>
  <si>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</si>
  <si>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</si>
  <si>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</si>
  <si>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</si>
  <si>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</si>
  <si>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</si>
  <si>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</si>
  <si>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</si>
  <si>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</si>
  <si>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</si>
  <si>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</si>
  <si>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</si>
  <si>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</si>
  <si>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</si>
  <si>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</si>
  <si>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</si>
  <si>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</si>
  <si>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</si>
  <si>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</si>
  <si>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</si>
  <si>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</si>
  <si>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</si>
  <si>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</si>
  <si>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</si>
  <si>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</si>
  <si>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</si>
  <si>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</si>
  <si>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</si>
  <si>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</si>
  <si>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</si>
  <si>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</si>
  <si>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</si>
  <si>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</si>
  <si>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</si>
  <si>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</si>
  <si>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</si>
  <si>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</si>
  <si>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</si>
  <si>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</si>
  <si>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</si>
  <si>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</si>
  <si>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</si>
  <si>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</si>
  <si>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</si>
  <si>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</si>
  <si>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</si>
  <si>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</si>
  <si>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</si>
  <si>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</si>
  <si>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</si>
  <si>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</si>
  <si>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</si>
  <si>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</si>
  <si>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</si>
  <si>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</si>
  <si>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</si>
  <si>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</si>
  <si>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</si>
  <si>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</si>
  <si>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</si>
  <si>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</si>
  <si>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</si>
  <si>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</si>
  <si>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</si>
  <si>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</si>
  <si>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</si>
  <si>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</si>
  <si>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</si>
  <si>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</si>
  <si>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</si>
  <si>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</si>
  <si>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</si>
  <si>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</si>
  <si>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</si>
  <si>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</si>
  <si>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</si>
  <si>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</si>
  <si>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</si>
  <si>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</si>
  <si>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</si>
  <si>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</si>
  <si>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</si>
  <si>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</si>
  <si>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</si>
  <si>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</si>
  <si>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</si>
  <si>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</si>
  <si>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</si>
  <si>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</si>
  <si>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</si>
  <si>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</si>
  <si>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</si>
  <si>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</si>
  <si>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</si>
  <si>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</si>
  <si>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</si>
  <si>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</si>
  <si>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</si>
  <si>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</si>
  <si>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</si>
  <si>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</si>
  <si>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</si>
  <si>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</si>
  <si>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</si>
  <si>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</si>
  <si>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</si>
  <si>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</si>
  <si>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</si>
  <si>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</si>
  <si>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</si>
  <si>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</si>
  <si>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</si>
  <si>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</si>
  <si>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</si>
  <si>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</si>
  <si>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</si>
  <si>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</si>
  <si>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</si>
  <si>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</si>
  <si>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</si>
  <si>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</si>
  <si>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</si>
  <si>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</si>
  <si>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</si>
  <si>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</si>
  <si>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</si>
  <si>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</si>
  <si>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</si>
  <si>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</si>
  <si>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</si>
  <si>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</si>
  <si>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</si>
  <si>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</si>
  <si>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</si>
  <si>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</si>
  <si>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</si>
  <si>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</si>
  <si>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</si>
  <si>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</si>
  <si>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</si>
  <si>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</si>
  <si>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</si>
  <si>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</si>
  <si>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</si>
  <si>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</si>
  <si>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</si>
  <si>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</si>
  <si>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</si>
  <si>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</si>
  <si>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</si>
  <si>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</si>
  <si>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</si>
  <si>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</si>
  <si>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</si>
  <si>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</si>
  <si>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</si>
  <si>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</si>
  <si>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</si>
  <si>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</si>
  <si>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</si>
  <si>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</si>
  <si>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</si>
  <si>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</si>
  <si>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</si>
  <si>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</si>
  <si>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</si>
  <si>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</si>
  <si>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</si>
  <si>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</si>
  <si>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</si>
  <si>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</si>
  <si>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</si>
  <si>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</si>
  <si>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</si>
  <si>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</si>
  <si>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</si>
  <si>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</si>
  <si>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</si>
  <si>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</si>
  <si>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</si>
  <si>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</si>
  <si>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</si>
  <si>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</si>
  <si>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</si>
  <si>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</si>
  <si>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</si>
  <si>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</si>
  <si>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</si>
  <si>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</si>
  <si>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</si>
  <si>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</si>
  <si>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</si>
  <si>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</si>
  <si>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</si>
  <si>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</si>
  <si>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</si>
  <si>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</si>
  <si>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</si>
  <si>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</si>
  <si>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</si>
  <si>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</si>
  <si>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</si>
  <si>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</si>
  <si>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</si>
  <si>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</si>
  <si>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</si>
  <si>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</si>
  <si>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</si>
  <si>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</si>
  <si>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</si>
  <si>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</si>
  <si>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</si>
  <si>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</si>
  <si>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</si>
  <si>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</si>
  <si>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</si>
  <si>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</si>
  <si>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</si>
  <si>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</si>
  <si>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</si>
  <si>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</si>
  <si>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</si>
  <si>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</si>
  <si>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</si>
  <si>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</si>
  <si>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</si>
  <si>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</si>
  <si>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</si>
  <si>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</si>
  <si>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</si>
  <si>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</si>
  <si>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</si>
  <si>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</si>
  <si>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</si>
  <si>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</si>
  <si>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</si>
  <si>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</si>
  <si>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</si>
  <si>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</si>
  <si>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</si>
  <si>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</si>
  <si>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</si>
  <si>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</si>
  <si>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</si>
  <si>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</si>
  <si>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</si>
  <si>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</si>
  <si>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</si>
  <si>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</si>
  <si>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</si>
  <si>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</si>
  <si>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</si>
  <si>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</si>
  <si>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</si>
  <si>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</si>
  <si>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</si>
  <si>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</si>
  <si>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</si>
  <si>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</si>
  <si>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</si>
  <si>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</si>
  <si>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</si>
  <si>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</si>
  <si>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</si>
  <si>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</si>
  <si>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</si>
  <si>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</si>
  <si>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</si>
  <si>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</si>
  <si>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</si>
  <si>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</si>
  <si>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</si>
  <si>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</si>
  <si>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</si>
  <si>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</si>
  <si>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</si>
  <si>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</si>
  <si>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</si>
  <si>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</si>
  <si>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</si>
  <si>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</si>
  <si>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</si>
  <si>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</si>
  <si>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</si>
  <si>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</si>
  <si>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</si>
  <si>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</si>
  <si>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</si>
  <si>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</si>
  <si>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</si>
  <si>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</si>
  <si>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</si>
  <si>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</si>
  <si>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</si>
  <si>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</si>
  <si>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</si>
  <si>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</si>
  <si>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</si>
  <si>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</si>
  <si>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</si>
  <si>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</si>
  <si>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</si>
  <si>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</si>
  <si>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</si>
  <si>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</si>
  <si>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</si>
  <si>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</si>
  <si>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</si>
  <si>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</si>
  <si>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</si>
  <si>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</si>
  <si>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</si>
  <si>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</si>
  <si>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</si>
  <si>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</si>
  <si>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</si>
  <si>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</si>
  <si>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</si>
  <si>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</si>
  <si>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</si>
  <si>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</si>
  <si>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</si>
  <si>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</si>
  <si>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</si>
  <si>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</si>
  <si>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</si>
  <si>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</si>
  <si>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</si>
  <si>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</si>
  <si>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</si>
  <si>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</si>
  <si>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</si>
  <si>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</si>
  <si>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</si>
  <si>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</si>
  <si>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</si>
  <si>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</si>
  <si>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</si>
  <si>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</si>
  <si>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</si>
  <si>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</si>
  <si>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</si>
  <si>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</si>
  <si>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</si>
  <si>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</si>
  <si>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</si>
  <si>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</si>
  <si>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</si>
  <si>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</si>
  <si>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</si>
  <si>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</si>
  <si>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</si>
  <si>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</si>
  <si>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</si>
  <si>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</si>
  <si>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</si>
  <si>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</si>
  <si>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</si>
  <si>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</si>
  <si>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</si>
  <si>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</si>
  <si>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</si>
  <si>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</si>
  <si>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</si>
  <si>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</si>
  <si>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</si>
  <si>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</si>
  <si>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</si>
  <si>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</si>
  <si>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</si>
  <si>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</si>
  <si>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</si>
  <si>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</si>
  <si>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</si>
  <si>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</si>
  <si>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</si>
  <si>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</si>
  <si>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</si>
  <si>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</si>
  <si>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</si>
  <si>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</si>
  <si>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</si>
  <si>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</si>
  <si>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</si>
  <si>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</si>
  <si>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</si>
  <si>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</si>
  <si>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</si>
  <si>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</si>
  <si>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</si>
  <si>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</si>
  <si>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</si>
  <si>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</si>
  <si>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</si>
  <si>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</si>
  <si>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</si>
  <si>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</si>
  <si>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</si>
  <si>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</si>
  <si>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</si>
  <si>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</si>
  <si>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</si>
  <si>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</si>
  <si>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</si>
  <si>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</si>
  <si>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</si>
  <si>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</si>
  <si>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</si>
  <si>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</si>
  <si>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</si>
  <si>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</si>
  <si>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</si>
  <si>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</si>
  <si>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</si>
  <si>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</si>
  <si>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</si>
  <si>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</si>
  <si>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</si>
  <si>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</si>
  <si>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</si>
  <si>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</si>
  <si>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</si>
  <si>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</si>
  <si>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</si>
  <si>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</si>
  <si>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</si>
  <si>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</si>
  <si>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</si>
  <si>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</si>
  <si>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</si>
  <si>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</si>
  <si>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</si>
  <si>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</si>
  <si>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</si>
  <si>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</si>
  <si>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</si>
  <si>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</si>
  <si>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</si>
  <si>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</si>
  <si>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</si>
  <si>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</si>
  <si>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</si>
  <si>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</si>
  <si>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</si>
  <si>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</si>
  <si>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</si>
  <si>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</si>
  <si>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</si>
  <si>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</si>
  <si>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</si>
  <si>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</si>
  <si>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</si>
  <si>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</si>
  <si>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</si>
  <si>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</si>
  <si>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</si>
  <si>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</si>
  <si>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</si>
  <si>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</si>
  <si>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</si>
  <si>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</si>
  <si>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</si>
  <si>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</si>
  <si>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</si>
  <si>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</si>
  <si>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</si>
  <si>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</si>
  <si>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</si>
  <si>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</si>
  <si>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</si>
  <si>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</si>
  <si>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</si>
  <si>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</si>
  <si>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</si>
  <si>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</si>
  <si>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</si>
  <si>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</si>
  <si>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</si>
  <si>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</si>
  <si>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</si>
  <si>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</si>
  <si>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</si>
  <si>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</si>
  <si>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</si>
  <si>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</si>
  <si>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</si>
  <si>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</si>
  <si>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</si>
  <si>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</si>
  <si>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</si>
  <si>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</si>
  <si>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</si>
  <si>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</si>
  <si>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</si>
  <si>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</si>
  <si>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</si>
  <si>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</si>
  <si>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</si>
  <si>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</si>
  <si>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</si>
  <si>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</si>
  <si>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</si>
  <si>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</si>
  <si>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</si>
  <si>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</si>
  <si>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</si>
  <si>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</si>
  <si>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</si>
  <si>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</si>
  <si>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</si>
  <si>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</si>
  <si>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</si>
  <si>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</si>
  <si>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</si>
  <si>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</si>
  <si>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</si>
  <si>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</si>
  <si>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</si>
  <si>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</si>
  <si>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</si>
  <si>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</si>
  <si>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</si>
  <si>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</si>
  <si>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</si>
  <si>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</si>
  <si>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</si>
  <si>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</si>
  <si>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</si>
  <si>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</si>
  <si>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</si>
  <si>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</si>
  <si>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</si>
  <si>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</si>
  <si>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</si>
  <si>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</si>
  <si>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</si>
  <si>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</si>
  <si>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</si>
  <si>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</si>
  <si>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</si>
  <si>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</si>
  <si>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</si>
  <si>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</si>
  <si>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</si>
  <si>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</si>
  <si>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</si>
  <si>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</si>
  <si>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</si>
  <si>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</si>
  <si>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</si>
  <si>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</si>
  <si>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</si>
  <si>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</si>
  <si>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</si>
  <si>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</si>
  <si>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</si>
  <si>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</si>
  <si>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</si>
  <si>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</si>
  <si>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</si>
  <si>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</si>
  <si>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</si>
  <si>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</si>
  <si>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</si>
  <si>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</si>
  <si>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</si>
  <si>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</si>
  <si>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</si>
  <si>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</si>
  <si>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</si>
  <si>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</si>
  <si>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</si>
  <si>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</si>
  <si>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</si>
  <si>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</si>
  <si>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</si>
  <si>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</si>
  <si>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</si>
  <si>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</si>
  <si>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</si>
  <si>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</si>
  <si>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</si>
  <si>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</si>
  <si>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</si>
  <si>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</si>
  <si>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</si>
  <si>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</si>
  <si>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</si>
  <si>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</si>
  <si>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</si>
  <si>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</si>
  <si>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</si>
  <si>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</si>
  <si>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</si>
  <si>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</si>
  <si>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</si>
  <si>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</si>
  <si>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</si>
  <si>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</si>
  <si>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</si>
  <si>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</si>
  <si>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</si>
  <si>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</si>
  <si>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</si>
  <si>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</si>
  <si>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</si>
  <si>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</si>
  <si>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</si>
  <si>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</si>
  <si>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</si>
  <si>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</si>
  <si>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</si>
  <si>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</si>
  <si>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</si>
  <si>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</si>
  <si>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</si>
  <si>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</si>
  <si>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</si>
  <si>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</si>
  <si>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</si>
  <si>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</si>
  <si>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</si>
  <si>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</si>
  <si>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</si>
  <si>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</si>
  <si>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</si>
  <si>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</si>
  <si>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</si>
  <si>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</si>
  <si>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</si>
  <si>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</si>
  <si>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</si>
  <si>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</si>
  <si>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</si>
  <si>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</si>
  <si>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</si>
  <si>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</si>
  <si>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</si>
  <si>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</si>
  <si>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</si>
  <si>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</si>
  <si>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</si>
  <si>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</si>
  <si>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</si>
  <si>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</si>
  <si>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</si>
  <si>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</si>
  <si>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</si>
  <si>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</si>
  <si>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</si>
  <si>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</si>
  <si>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</si>
  <si>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</si>
  <si>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</si>
  <si>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</si>
  <si>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</si>
  <si>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</si>
  <si>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</si>
  <si>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</si>
  <si>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</si>
  <si>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</si>
  <si>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</si>
  <si>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</si>
  <si>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</si>
  <si>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</si>
  <si>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</si>
  <si>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</si>
  <si>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</si>
  <si>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</si>
  <si>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</si>
  <si>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</si>
  <si>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</si>
  <si>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</si>
  <si>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</si>
  <si>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</si>
  <si>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</si>
  <si>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</si>
  <si>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</si>
  <si>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</si>
  <si>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</si>
  <si>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</si>
  <si>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</si>
  <si>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</si>
  <si>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</si>
  <si>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</si>
  <si>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</si>
  <si>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</si>
  <si>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</si>
  <si>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</si>
  <si>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</si>
  <si>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</si>
  <si>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</si>
  <si>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</si>
  <si>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</si>
  <si>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</si>
  <si>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</si>
  <si>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</si>
  <si>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</si>
  <si>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</si>
  <si>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</si>
  <si>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</si>
  <si>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</si>
  <si>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</si>
  <si>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</si>
  <si>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</si>
  <si>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</si>
  <si>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</si>
  <si>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</si>
  <si>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</si>
  <si>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</si>
  <si>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</si>
  <si>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</si>
  <si>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</si>
  <si>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</si>
  <si>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</si>
  <si>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</si>
  <si>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</si>
  <si>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</si>
  <si>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</si>
  <si>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</si>
  <si>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</si>
  <si>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</si>
  <si>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</si>
  <si>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</si>
  <si>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</si>
  <si>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</si>
  <si>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</si>
  <si>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</si>
  <si>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</si>
  <si>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</si>
  <si>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</si>
  <si>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</si>
  <si>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</si>
  <si>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</si>
  <si>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</si>
  <si>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</si>
  <si>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</si>
  <si>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</si>
  <si>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</si>
  <si>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</si>
  <si>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</si>
  <si>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</si>
  <si>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</si>
  <si>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</si>
  <si>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</si>
  <si>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</si>
  <si>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</si>
  <si>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</si>
  <si>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</si>
  <si>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</si>
  <si>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</si>
  <si>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</si>
  <si>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</si>
  <si>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</si>
  <si>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</si>
  <si>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</si>
  <si>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</si>
  <si>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</si>
  <si>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</si>
  <si>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</si>
  <si>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</si>
  <si>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</si>
  <si>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</si>
  <si>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</si>
  <si>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</si>
  <si>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</si>
  <si>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</si>
  <si>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</si>
  <si>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</si>
  <si>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</si>
  <si>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</si>
  <si>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</si>
  <si>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</si>
  <si>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</si>
  <si>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</si>
  <si>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</si>
  <si>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</si>
  <si>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</si>
  <si>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</si>
  <si>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</si>
  <si>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</si>
  <si>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</si>
  <si>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</si>
  <si>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</si>
  <si>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</si>
  <si>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</si>
  <si>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</si>
  <si>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</si>
  <si>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</si>
  <si>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</si>
  <si>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</si>
  <si>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</si>
  <si>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</si>
  <si>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</si>
  <si>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</si>
  <si>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</si>
  <si>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</si>
  <si>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</si>
  <si>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</si>
  <si>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</si>
  <si>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</si>
  <si>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</si>
  <si>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</si>
  <si>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</si>
  <si>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</si>
  <si>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</si>
  <si>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</si>
  <si>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</si>
  <si>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</si>
  <si>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</si>
  <si>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</si>
  <si>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</si>
  <si>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</si>
  <si>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</si>
  <si>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</si>
  <si>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</si>
  <si>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</si>
  <si>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</si>
  <si>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</si>
  <si>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</si>
  <si>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</si>
  <si>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</si>
  <si>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</si>
  <si>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</si>
  <si>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</si>
  <si>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</si>
  <si>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</si>
  <si>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</si>
  <si>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</si>
  <si>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</si>
  <si>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</si>
  <si>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</si>
  <si>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</si>
  <si>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</si>
  <si>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</si>
  <si>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</si>
  <si>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</si>
  <si>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</si>
  <si>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</si>
  <si>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</si>
  <si>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</si>
  <si>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</si>
  <si>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</si>
  <si>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</si>
  <si>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</si>
  <si>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</si>
  <si>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</si>
  <si>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</si>
  <si>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</si>
  <si>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</si>
  <si>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</si>
  <si>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</si>
  <si>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</si>
  <si>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</si>
  <si>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</si>
  <si>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</si>
  <si>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</si>
  <si>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</si>
  <si>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</si>
  <si>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</si>
  <si>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</si>
  <si>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</si>
  <si>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</si>
  <si>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</si>
  <si>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</si>
  <si>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</si>
  <si>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</si>
  <si>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</si>
  <si>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</si>
  <si>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</si>
  <si>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</si>
  <si>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</si>
  <si>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</si>
  <si>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</si>
  <si>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</si>
  <si>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</si>
  <si>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</si>
  <si>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</si>
  <si>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</si>
  <si>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</si>
  <si>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</si>
  <si>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</si>
  <si>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</si>
  <si>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</si>
  <si>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</si>
  <si>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</si>
  <si>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</si>
  <si>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</si>
  <si>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</si>
  <si>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</si>
  <si>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</si>
  <si>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</si>
  <si>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</si>
  <si>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</si>
  <si>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</si>
  <si>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</si>
  <si>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</si>
  <si>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</si>
  <si>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</si>
  <si>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</si>
  <si>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</si>
  <si>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</si>
  <si>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</si>
  <si>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</si>
  <si>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</si>
  <si>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</si>
  <si>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</si>
  <si>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</si>
  <si>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</si>
  <si>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</si>
  <si>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</si>
  <si>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</si>
  <si>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</si>
  <si>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</si>
  <si>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</si>
  <si>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</si>
  <si>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</si>
  <si>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</si>
  <si>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</si>
  <si>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</si>
  <si>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</si>
  <si>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</si>
  <si>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</si>
  <si>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</si>
  <si>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</si>
  <si>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</si>
  <si>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</si>
  <si>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</si>
  <si>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</si>
  <si>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</si>
  <si>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</si>
  <si>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</si>
  <si>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</si>
  <si>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</si>
  <si>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</si>
  <si>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</si>
  <si>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</si>
  <si>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</si>
  <si>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</si>
  <si>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</si>
  <si>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</si>
  <si>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</si>
  <si>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</si>
  <si>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</si>
  <si>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</si>
  <si>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</si>
  <si>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</si>
  <si>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</si>
  <si>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</si>
  <si>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</si>
  <si>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</si>
  <si>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</si>
  <si>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</si>
  <si>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</si>
  <si>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</si>
  <si>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</si>
  <si>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</si>
  <si>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</si>
  <si>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</si>
  <si>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</si>
  <si>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</si>
  <si>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</si>
  <si>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</si>
  <si>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</si>
  <si>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</si>
  <si>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</si>
  <si>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</si>
  <si>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</si>
  <si>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</si>
  <si>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</si>
  <si>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</si>
  <si>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</si>
  <si>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</si>
  <si>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</si>
  <si>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</si>
  <si>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</si>
  <si>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</si>
  <si>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</si>
  <si>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</si>
  <si>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</si>
  <si>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</si>
  <si>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</si>
  <si>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</si>
  <si>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</si>
  <si>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</si>
  <si>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</si>
  <si>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</si>
  <si>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</si>
  <si>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</si>
  <si>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</si>
  <si>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</si>
  <si>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</si>
  <si>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</si>
  <si>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</si>
  <si>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</si>
  <si>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</si>
  <si>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</si>
  <si>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</si>
  <si>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</si>
  <si>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</si>
  <si>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</si>
  <si>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</si>
  <si>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</si>
  <si>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</si>
  <si>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</si>
  <si>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</si>
  <si>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</si>
  <si>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</si>
  <si>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</si>
  <si>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</si>
  <si>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</si>
  <si>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</si>
  <si>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</si>
  <si>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</si>
  <si>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</si>
  <si>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</si>
  <si>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</si>
  <si>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</si>
  <si>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</si>
  <si>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</si>
  <si>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</si>
  <si>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</si>
  <si>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</si>
  <si>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</si>
  <si>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</si>
  <si>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</si>
  <si>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</si>
  <si>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</si>
  <si>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</si>
  <si>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</si>
  <si>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</si>
  <si>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</si>
  <si>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</si>
  <si>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</si>
  <si>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</si>
  <si>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</si>
  <si>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</si>
  <si>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</si>
  <si>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</si>
  <si>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</si>
  <si>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</si>
  <si>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</si>
  <si>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</si>
  <si>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</si>
  <si>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</si>
  <si>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</si>
  <si>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</si>
  <si>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</si>
  <si>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</si>
  <si>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</si>
  <si>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</si>
  <si>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</si>
  <si>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</si>
  <si>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</si>
  <si>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</si>
  <si>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</si>
  <si>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</si>
  <si>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</si>
  <si>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</si>
  <si>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</si>
  <si>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</si>
  <si>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</si>
  <si>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</si>
  <si>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</si>
  <si>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</si>
  <si>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</si>
  <si>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</si>
  <si>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</si>
  <si>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</si>
  <si>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</si>
  <si>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</si>
  <si>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</si>
  <si>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</si>
  <si>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</si>
  <si>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</si>
  <si>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</si>
  <si>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</si>
  <si>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</si>
  <si>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</si>
  <si>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</si>
  <si>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</si>
  <si>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</si>
  <si>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</si>
  <si>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</si>
  <si>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</si>
  <si>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</si>
  <si>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</si>
  <si>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</si>
  <si>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</si>
  <si>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</si>
  <si>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</si>
  <si>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</si>
  <si>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</si>
  <si>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</si>
  <si>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</si>
  <si>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</si>
  <si>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</si>
  <si>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</si>
  <si>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</si>
  <si>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</si>
  <si>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</si>
  <si>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</si>
  <si>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</si>
  <si>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</si>
  <si>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</si>
  <si>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</si>
  <si>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</si>
  <si>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</si>
  <si>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</si>
  <si>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</si>
  <si>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</si>
  <si>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</si>
  <si>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</si>
  <si>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</si>
  <si>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</si>
  <si>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</si>
  <si>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</si>
  <si>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</si>
  <si>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</si>
  <si>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</si>
  <si>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</si>
  <si>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</si>
  <si>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</si>
  <si>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</si>
  <si>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</si>
  <si>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</si>
  <si>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</si>
  <si>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</si>
  <si>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</si>
  <si>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</si>
  <si>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</si>
  <si>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</si>
  <si>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</si>
  <si>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</si>
  <si>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</si>
  <si>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</si>
  <si>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</si>
  <si>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</si>
  <si>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</si>
  <si>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</si>
  <si>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</si>
  <si>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</si>
  <si>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</si>
  <si>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</si>
  <si>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</si>
  <si>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</si>
  <si>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</si>
  <si>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</si>
  <si>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</si>
  <si>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</si>
  <si>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</si>
  <si>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</si>
  <si>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</si>
  <si>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</si>
  <si>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</si>
  <si>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</si>
  <si>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</si>
  <si>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</si>
  <si>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</si>
  <si>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</si>
  <si>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</si>
  <si>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</si>
  <si>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</si>
  <si>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</si>
  <si>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</si>
  <si>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</si>
  <si>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</si>
  <si>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</si>
  <si>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</si>
  <si>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</si>
  <si>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</si>
  <si>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</si>
  <si>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</si>
  <si>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</si>
  <si>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</si>
  <si>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</si>
  <si>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</si>
  <si>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</si>
  <si>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</si>
  <si>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</si>
  <si>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</si>
  <si>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</si>
  <si>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</si>
  <si>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</si>
  <si>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</si>
  <si>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</si>
  <si>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</si>
  <si>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</si>
  <si>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</si>
  <si>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</si>
  <si>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</si>
  <si>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</si>
  <si>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</si>
  <si>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</si>
  <si>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</si>
  <si>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</si>
  <si>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</si>
  <si>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</si>
  <si>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</si>
  <si>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</si>
  <si>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</si>
  <si>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</si>
  <si>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</si>
  <si>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</si>
  <si>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</si>
  <si>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</si>
  <si>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</si>
  <si>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</si>
  <si>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</si>
  <si>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</si>
  <si>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</si>
  <si>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</si>
  <si>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</si>
  <si>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</si>
  <si>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</si>
  <si>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</si>
  <si>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</si>
  <si>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</si>
  <si>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</si>
  <si>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</si>
  <si>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</si>
  <si>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</si>
  <si>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</si>
  <si>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</si>
  <si>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</si>
  <si>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</si>
  <si>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</si>
  <si>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</si>
  <si>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</si>
  <si>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</si>
  <si>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</si>
  <si>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</si>
  <si>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</si>
  <si>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</si>
  <si>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</si>
  <si>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</si>
  <si>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</si>
  <si>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</si>
  <si>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</si>
  <si>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</si>
  <si>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</si>
  <si>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</si>
  <si>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</si>
  <si>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</si>
  <si>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</si>
  <si>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</si>
  <si>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</si>
  <si>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</si>
  <si>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</si>
  <si>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</si>
  <si>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</si>
  <si>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</si>
  <si>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</si>
  <si>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</si>
  <si>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</si>
  <si>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</si>
  <si>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</si>
  <si>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</si>
  <si>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</si>
  <si>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</si>
  <si>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</si>
  <si>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</si>
  <si>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</si>
  <si>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</si>
  <si>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</si>
  <si>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</si>
  <si>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</si>
  <si>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</si>
  <si>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</si>
  <si>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</si>
  <si>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</si>
  <si>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</si>
  <si>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</si>
  <si>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</si>
  <si>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</si>
  <si>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</si>
  <si>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</si>
  <si>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</si>
  <si>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</si>
  <si>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</si>
  <si>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</si>
  <si>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</si>
  <si>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</si>
  <si>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</si>
  <si>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</si>
  <si>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</si>
  <si>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</si>
  <si>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</si>
  <si>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</si>
  <si>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</si>
  <si>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</si>
  <si>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</si>
  <si>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</si>
  <si>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</si>
  <si>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</si>
  <si>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</si>
  <si>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</si>
  <si>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</si>
  <si>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</si>
  <si>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</si>
  <si>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</si>
  <si>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</si>
  <si>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</si>
  <si>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</si>
  <si>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</si>
  <si>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</si>
  <si>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</si>
  <si>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</si>
  <si>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</si>
  <si>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</si>
  <si>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</si>
  <si>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</si>
  <si>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</si>
  <si>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</si>
  <si>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</si>
  <si>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</si>
  <si>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</si>
  <si>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</si>
  <si>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</si>
  <si>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</si>
  <si>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</si>
  <si>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</si>
  <si>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</si>
  <si>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</si>
  <si>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</si>
  <si>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</si>
  <si>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</si>
  <si>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</si>
  <si>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</si>
  <si>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</si>
  <si>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</si>
  <si>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</si>
  <si>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</si>
  <si>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</si>
  <si>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</si>
  <si>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</si>
  <si>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</si>
  <si>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</si>
  <si>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</si>
  <si>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</si>
  <si>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</si>
  <si>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</si>
  <si>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</si>
  <si>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</si>
  <si>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</si>
  <si>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</si>
  <si>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</si>
  <si>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</si>
  <si>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</si>
  <si>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</si>
  <si>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</si>
  <si>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</si>
  <si>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</si>
  <si>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</si>
  <si>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</si>
  <si>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</si>
  <si>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</si>
  <si>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</si>
  <si>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</si>
  <si>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</si>
  <si>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</si>
  <si>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</si>
  <si>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</si>
  <si>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</si>
  <si>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</si>
  <si>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</si>
  <si>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</si>
  <si>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</si>
  <si>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</si>
  <si>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</si>
  <si>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</si>
  <si>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</si>
  <si>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</si>
  <si>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</si>
  <si>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</si>
  <si>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</si>
  <si>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</si>
  <si>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</si>
  <si>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</si>
  <si>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</si>
  <si>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</si>
  <si>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</si>
  <si>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</si>
  <si>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</si>
  <si>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</si>
  <si>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</si>
  <si>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</si>
  <si>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</si>
  <si>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</si>
  <si>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</si>
  <si>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</si>
  <si>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</si>
  <si>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</si>
  <si>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</si>
  <si>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</si>
  <si>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</si>
  <si>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</si>
  <si>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</si>
  <si>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</si>
  <si>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</si>
  <si>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</si>
  <si>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</si>
  <si>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</si>
  <si>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</si>
  <si>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</si>
  <si>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</si>
  <si>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</si>
  <si>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</si>
  <si>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</si>
  <si>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</si>
  <si>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</si>
  <si>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</si>
  <si>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</si>
  <si>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</si>
  <si>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</si>
  <si>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</si>
  <si>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</si>
  <si>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</si>
  <si>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</si>
  <si>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</si>
  <si>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</si>
  <si>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</si>
  <si>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</si>
  <si>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</si>
  <si>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</si>
  <si>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</si>
  <si>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</si>
  <si>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</si>
  <si>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</si>
  <si>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</si>
  <si>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</si>
  <si>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</si>
  <si>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</si>
  <si>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</si>
  <si>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</si>
  <si>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</si>
  <si>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</si>
  <si>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</si>
  <si>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</si>
  <si>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</si>
  <si>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</si>
  <si>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</si>
  <si>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</si>
  <si>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</si>
  <si>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</si>
  <si>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</si>
  <si>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</si>
  <si>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</si>
  <si>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</si>
  <si>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</si>
  <si>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</si>
  <si>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</si>
  <si>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</si>
  <si>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</si>
  <si>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</si>
  <si>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</si>
  <si>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</si>
  <si>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</si>
  <si>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</si>
  <si>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</si>
  <si>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</si>
  <si>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</si>
  <si>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</si>
  <si>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</si>
  <si>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</si>
  <si>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</si>
  <si>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</si>
  <si>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</si>
  <si>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</si>
  <si>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</si>
  <si>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</si>
  <si>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</si>
  <si>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</si>
  <si>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</si>
  <si>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</si>
  <si>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</si>
  <si>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</si>
  <si>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</si>
  <si>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</si>
  <si>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</si>
  <si>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</si>
  <si>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</si>
  <si>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</si>
  <si>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</si>
  <si>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</si>
  <si>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</si>
  <si>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</si>
  <si>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</si>
  <si>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</si>
  <si>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</si>
  <si>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</si>
  <si>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</si>
  <si>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</si>
  <si>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</si>
  <si>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</si>
  <si>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</si>
  <si>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</si>
  <si>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</si>
  <si>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</si>
  <si>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</si>
  <si>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</si>
  <si>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</si>
  <si>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</si>
  <si>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</si>
  <si>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</si>
  <si>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</si>
  <si>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</si>
  <si>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</si>
  <si>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</si>
  <si>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</si>
  <si>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</si>
  <si>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</si>
  <si>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</si>
  <si>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</si>
  <si>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</si>
  <si>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</si>
  <si>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</si>
  <si>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</si>
  <si>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</si>
  <si>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</si>
  <si>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</si>
  <si>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</si>
  <si>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</si>
  <si>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</si>
  <si>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</si>
  <si>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</si>
  <si>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</si>
  <si>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</si>
  <si>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</si>
  <si>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</si>
  <si>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</si>
  <si>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</si>
  <si>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</si>
  <si>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</si>
  <si>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</si>
  <si>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</si>
  <si>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</si>
  <si>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</si>
  <si>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</si>
  <si>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</si>
  <si>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</si>
  <si>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</si>
  <si>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</si>
  <si>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</si>
  <si>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</si>
  <si>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</si>
  <si>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</si>
  <si>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</si>
  <si>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</si>
  <si>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</si>
  <si>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</si>
  <si>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</si>
  <si>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</si>
  <si>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</si>
  <si>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</si>
  <si>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</si>
  <si>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</si>
  <si>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</si>
  <si>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</si>
  <si>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</si>
  <si>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</si>
  <si>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</si>
  <si>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</si>
  <si>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</si>
  <si>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</si>
  <si>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</si>
  <si>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</si>
  <si>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</si>
  <si>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</si>
  <si>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</si>
  <si>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</si>
  <si>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</si>
  <si>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</si>
  <si>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</si>
  <si>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</si>
  <si>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</si>
  <si>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</si>
  <si>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</si>
  <si>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</si>
  <si>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</si>
  <si>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</si>
  <si>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</si>
  <si>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</si>
  <si>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</si>
  <si>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</si>
  <si>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</si>
  <si>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</si>
  <si>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</si>
  <si>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</si>
  <si>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</si>
  <si>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</si>
  <si>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</si>
  <si>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</si>
  <si>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</si>
  <si>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</si>
  <si>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</si>
  <si>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</si>
  <si>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</si>
  <si>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</si>
  <si>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</si>
  <si>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</si>
  <si>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</si>
  <si>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</si>
  <si>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</si>
  <si>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</si>
  <si>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</si>
  <si>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</si>
  <si>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</si>
  <si>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</si>
  <si>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</si>
  <si>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</si>
  <si>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</si>
  <si>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</si>
  <si>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</si>
  <si>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</si>
  <si>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</si>
  <si>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</si>
  <si>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</si>
  <si>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</si>
  <si>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</si>
  <si>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</si>
  <si>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</si>
  <si>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</si>
  <si>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</si>
  <si>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</si>
  <si>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</si>
  <si>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</si>
  <si>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</si>
  <si>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</si>
  <si>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</si>
  <si>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</si>
  <si>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</si>
  <si>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</si>
  <si>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</si>
  <si>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</si>
  <si>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</si>
  <si>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</si>
  <si>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</si>
  <si>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</si>
  <si>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</si>
  <si>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</si>
  <si>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</si>
  <si>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</si>
  <si>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</si>
  <si>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</si>
  <si>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</si>
  <si>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</si>
  <si>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</si>
  <si>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</si>
  <si>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</si>
  <si>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</si>
  <si>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</si>
  <si>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</si>
  <si>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</si>
  <si>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</si>
  <si>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</si>
  <si>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</si>
  <si>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</si>
  <si>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</si>
  <si>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</si>
  <si>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</si>
  <si>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</si>
  <si>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</si>
  <si>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</si>
  <si>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</si>
  <si>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</si>
  <si>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</si>
  <si>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</si>
  <si>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</si>
  <si>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</si>
  <si>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</si>
  <si>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</si>
  <si>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</si>
  <si>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</si>
  <si>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</si>
  <si>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</si>
  <si>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</si>
  <si>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</si>
  <si>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</si>
  <si>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</si>
  <si>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</si>
  <si>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</si>
  <si>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</si>
  <si>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</si>
  <si>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</si>
  <si>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</si>
  <si>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</si>
  <si>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</si>
  <si>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</si>
  <si>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</si>
  <si>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</si>
  <si>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</si>
  <si>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</si>
  <si>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</si>
  <si>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</si>
  <si>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</si>
  <si>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</si>
  <si>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</si>
  <si>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</si>
  <si>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</si>
  <si>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</si>
  <si>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</si>
  <si>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</si>
  <si>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</si>
  <si>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</si>
  <si>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</si>
  <si>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</si>
  <si>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</si>
  <si>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</si>
  <si>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</si>
  <si>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</si>
  <si>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</si>
  <si>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</si>
  <si>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</si>
  <si>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</si>
  <si>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</si>
  <si>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</si>
  <si>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</si>
  <si>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</si>
  <si>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</si>
  <si>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</si>
  <si>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</si>
  <si>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</si>
  <si>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</si>
  <si>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</si>
  <si>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</si>
  <si>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</si>
  <si>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</si>
  <si>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</si>
  <si>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</si>
  <si>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</si>
  <si>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</si>
  <si>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</si>
  <si>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</si>
  <si>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</si>
  <si>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</si>
  <si>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</si>
  <si>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</si>
  <si>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</si>
  <si>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</si>
  <si>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</si>
  <si>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</si>
  <si>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</si>
  <si>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</si>
  <si>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</si>
  <si>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</si>
  <si>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</si>
  <si>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</si>
  <si>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</si>
  <si>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</si>
  <si>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</si>
  <si>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</si>
  <si>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</si>
  <si>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</si>
  <si>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</si>
  <si>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</si>
  <si>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</si>
  <si>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</si>
  <si>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</si>
  <si>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</si>
  <si>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</si>
  <si>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</si>
  <si>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</si>
  <si>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</si>
  <si>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</si>
  <si>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</si>
  <si>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</si>
  <si>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</si>
  <si>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</si>
  <si>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</si>
  <si>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</si>
  <si>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</si>
  <si>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</si>
  <si>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</si>
  <si>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</si>
  <si>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</si>
  <si>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</si>
  <si>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</si>
  <si>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</si>
  <si>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</si>
  <si>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</si>
  <si>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</si>
  <si>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</si>
  <si>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</si>
  <si>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</si>
  <si>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</si>
  <si>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</si>
  <si>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</si>
  <si>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</si>
  <si>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</si>
  <si>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</si>
  <si>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</si>
  <si>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</si>
  <si>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</si>
  <si>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</si>
  <si>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</si>
  <si>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</si>
  <si>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</si>
  <si>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</si>
  <si>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</si>
  <si>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</si>
  <si>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</si>
  <si>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</si>
  <si>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</si>
  <si>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</si>
  <si>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</si>
  <si>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</si>
  <si>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</si>
  <si>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</si>
  <si>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</si>
  <si>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</si>
  <si>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</si>
  <si>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</si>
  <si>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</si>
  <si>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</si>
  <si>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</si>
  <si>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</si>
  <si>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</si>
  <si>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</si>
  <si>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</si>
  <si>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</si>
  <si>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</si>
  <si>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</si>
  <si>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</si>
  <si>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</si>
  <si>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</si>
  <si>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</si>
  <si>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</si>
  <si>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</si>
  <si>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</si>
  <si>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</si>
  <si>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</si>
  <si>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</si>
  <si>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</si>
  <si>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</si>
  <si>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</si>
  <si>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</si>
  <si>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</si>
  <si>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</si>
  <si>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</si>
  <si>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</si>
  <si>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</si>
  <si>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</si>
  <si>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</si>
  <si>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</si>
  <si>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</si>
  <si>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</si>
  <si>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</si>
  <si>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</si>
  <si>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</si>
  <si>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</si>
  <si>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</si>
  <si>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</si>
  <si>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</si>
  <si>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</si>
  <si>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</si>
  <si>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</si>
  <si>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</si>
  <si>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</si>
  <si>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</si>
  <si>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</si>
  <si>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</si>
  <si>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</si>
  <si>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</si>
  <si>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</si>
  <si>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</si>
  <si>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</si>
  <si>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</si>
  <si>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</si>
  <si>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</si>
  <si>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</si>
  <si>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</si>
  <si>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</si>
  <si>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</si>
  <si>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</si>
  <si>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</si>
  <si>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</si>
  <si>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</si>
  <si>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</si>
  <si>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</si>
  <si>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</si>
  <si>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</si>
  <si>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</si>
  <si>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</si>
  <si>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</si>
  <si>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</si>
  <si>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</si>
  <si>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</si>
  <si>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</si>
  <si>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</si>
  <si>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</si>
  <si>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</si>
  <si>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</si>
  <si>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</si>
  <si>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</si>
  <si>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</si>
  <si>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</si>
  <si>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</si>
  <si>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</si>
  <si>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</si>
  <si>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</si>
  <si>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</si>
  <si>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</si>
  <si>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</si>
  <si>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</si>
  <si>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</si>
  <si>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</si>
  <si>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</si>
  <si>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</si>
  <si>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</si>
  <si>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</si>
  <si>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</si>
  <si>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</si>
  <si>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</si>
  <si>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</si>
  <si>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</si>
  <si>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</si>
  <si>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</si>
  <si>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</si>
  <si>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</si>
  <si>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</si>
  <si>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</si>
  <si>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</si>
  <si>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</si>
  <si>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</si>
  <si>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</si>
  <si>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</si>
  <si>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</si>
  <si>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</si>
  <si>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</si>
  <si>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</si>
  <si>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</si>
  <si>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</si>
  <si>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</si>
  <si>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</si>
  <si>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</si>
  <si>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</si>
  <si>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</si>
  <si>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</si>
  <si>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</si>
  <si>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</si>
  <si>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</si>
  <si>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</si>
  <si>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</si>
  <si>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</si>
  <si>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</si>
  <si>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</si>
  <si>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</si>
  <si>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</si>
  <si>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</si>
  <si>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</si>
  <si>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</si>
  <si>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</si>
  <si>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</si>
  <si>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</si>
  <si>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</si>
  <si>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</si>
  <si>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</si>
  <si>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</si>
  <si>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</si>
  <si>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</si>
  <si>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</si>
  <si>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</si>
  <si>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</si>
  <si>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</si>
  <si>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</si>
  <si>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</si>
  <si>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</si>
  <si>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</si>
  <si>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</si>
  <si>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</si>
  <si>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</si>
  <si>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</si>
  <si>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</si>
  <si>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</si>
  <si>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</si>
  <si>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</si>
  <si>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</si>
  <si>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</si>
  <si>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</si>
  <si>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</si>
  <si>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</si>
  <si>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</si>
  <si>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</si>
  <si>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</si>
  <si>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</si>
  <si>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</si>
  <si>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</si>
  <si>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</si>
  <si>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</si>
  <si>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</si>
  <si>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</si>
  <si>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</si>
  <si>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</si>
  <si>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</si>
  <si>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</si>
  <si>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</si>
  <si>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</si>
  <si>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</si>
  <si>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</si>
  <si>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</si>
  <si>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</si>
  <si>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</si>
  <si>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</si>
  <si>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</si>
  <si>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</si>
  <si>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</si>
  <si>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</si>
  <si>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</si>
  <si>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</si>
  <si>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</si>
  <si>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</si>
  <si>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</si>
  <si>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</si>
  <si>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</si>
  <si>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</si>
  <si>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</si>
  <si>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</si>
  <si>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</si>
  <si>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</si>
  <si>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</si>
  <si>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</si>
  <si>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</si>
  <si>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</si>
  <si>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</si>
  <si>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</si>
  <si>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</si>
  <si>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</si>
  <si>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</si>
  <si>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</si>
  <si>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</si>
  <si>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</si>
  <si>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</si>
  <si>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</si>
  <si>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</si>
  <si>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</si>
  <si>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</si>
  <si>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</si>
  <si>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</si>
  <si>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</si>
  <si>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</si>
  <si>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</si>
  <si>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</si>
  <si>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</si>
  <si>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</si>
  <si>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</si>
  <si>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</si>
  <si>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</si>
  <si>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</si>
  <si>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</si>
  <si>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</si>
  <si>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</si>
  <si>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</si>
  <si>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</si>
  <si>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</si>
  <si>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</si>
  <si>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</si>
  <si>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</si>
  <si>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</si>
  <si>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</si>
  <si>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</si>
  <si>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</si>
  <si>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</si>
  <si>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</si>
  <si>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</si>
  <si>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</si>
  <si>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</si>
  <si>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</si>
  <si>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</si>
  <si>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</si>
  <si>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</si>
  <si>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</si>
  <si>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</si>
  <si>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</si>
  <si>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</si>
  <si>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</si>
  <si>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</si>
  <si>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</si>
  <si>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</si>
  <si>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</si>
  <si>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</si>
  <si>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</si>
  <si>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</si>
  <si>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</si>
  <si>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</si>
  <si>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</si>
  <si>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</si>
  <si>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</si>
  <si>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</si>
  <si>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</si>
  <si>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</si>
  <si>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</si>
  <si>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</si>
  <si>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</si>
  <si>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</si>
  <si>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</si>
  <si>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</si>
  <si>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</si>
  <si>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</si>
  <si>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</si>
  <si>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</si>
  <si>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</si>
  <si>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</si>
  <si>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</si>
  <si>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</si>
  <si>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</si>
  <si>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</si>
  <si>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</si>
  <si>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</si>
  <si>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</si>
  <si>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</si>
  <si>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</si>
  <si>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</si>
  <si>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</si>
  <si>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</si>
  <si>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</si>
  <si>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</si>
  <si>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</si>
  <si>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</si>
  <si>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</si>
  <si>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</si>
  <si>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</si>
  <si>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</si>
  <si>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</si>
  <si>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</si>
  <si>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</si>
  <si>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</si>
  <si>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</si>
  <si>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</si>
  <si>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</si>
  <si>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</si>
  <si>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</si>
  <si>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</si>
  <si>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</si>
  <si>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</si>
  <si>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</si>
  <si>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</si>
  <si>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</si>
  <si>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</si>
  <si>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</si>
  <si>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</si>
  <si>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</si>
  <si>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</si>
  <si>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</si>
  <si>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</si>
  <si>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</si>
  <si>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</si>
  <si>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</si>
  <si>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</si>
  <si>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</si>
  <si>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</si>
  <si>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</si>
  <si>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</si>
  <si>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</si>
  <si>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</si>
  <si>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</si>
  <si>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</si>
  <si>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</si>
  <si>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</si>
  <si>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</si>
  <si>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</si>
  <si>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</si>
  <si>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</si>
  <si>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</si>
  <si>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</si>
  <si>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</si>
  <si>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</si>
  <si>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</si>
  <si>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</si>
  <si>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</si>
  <si>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</si>
  <si>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</si>
  <si>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</si>
  <si>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</si>
  <si>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</si>
  <si>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</si>
  <si>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</si>
  <si>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</si>
  <si>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</si>
  <si>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</si>
  <si>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</si>
  <si>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</si>
  <si>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</si>
  <si>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</si>
  <si>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</si>
  <si>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</si>
  <si>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</si>
  <si>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</si>
  <si>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</si>
  <si>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</si>
  <si>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</si>
  <si>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</si>
  <si>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</si>
  <si>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</si>
  <si>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</si>
  <si>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</si>
  <si>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</si>
  <si>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</si>
  <si>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</si>
  <si>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</si>
  <si>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</si>
  <si>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</si>
  <si>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</si>
  <si>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</si>
  <si>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</si>
  <si>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</si>
  <si>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</si>
  <si>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</si>
  <si>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</si>
  <si>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</si>
  <si>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</si>
  <si>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</si>
  <si>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</si>
  <si>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</si>
  <si>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</si>
  <si>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</si>
  <si>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</si>
  <si>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</si>
  <si>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</si>
  <si>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</si>
  <si>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</si>
  <si>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</si>
  <si>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</si>
  <si>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</si>
  <si>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</si>
  <si>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</si>
  <si>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</si>
  <si>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</si>
  <si>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</si>
  <si>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</si>
  <si>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</si>
  <si>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</si>
  <si>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</si>
  <si>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</si>
  <si>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</si>
  <si>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</si>
  <si>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</si>
  <si>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</si>
  <si>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</si>
  <si>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</si>
  <si>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</si>
  <si>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</si>
  <si>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</si>
  <si>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</si>
  <si>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</si>
  <si>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</si>
  <si>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</si>
  <si>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</si>
  <si>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</si>
  <si>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</si>
  <si>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</si>
  <si>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</si>
  <si>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</si>
  <si>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</si>
  <si>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</si>
  <si>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</si>
  <si>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</si>
  <si>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</si>
  <si>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</si>
  <si>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</si>
  <si>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</si>
  <si>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</si>
  <si>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</si>
  <si>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</si>
  <si>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</si>
  <si>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</si>
  <si>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</si>
  <si>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</si>
  <si>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</si>
  <si>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</si>
  <si>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</si>
  <si>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</si>
  <si>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</si>
  <si>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</si>
  <si>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</si>
  <si>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</si>
  <si>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</si>
  <si>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</si>
  <si>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</si>
  <si>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</si>
  <si>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</si>
  <si>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</si>
  <si>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</si>
  <si>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</si>
  <si>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</si>
  <si>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</si>
  <si>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</si>
  <si>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</si>
  <si>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</si>
  <si>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</si>
  <si>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</si>
  <si>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</si>
  <si>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</si>
  <si>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</si>
  <si>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</si>
  <si>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</si>
  <si>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</si>
  <si>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</si>
  <si>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</si>
  <si>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</si>
  <si>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</si>
  <si>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</si>
  <si>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</si>
  <si>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</si>
  <si>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</si>
  <si>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</si>
  <si>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</si>
  <si>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</si>
  <si>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</si>
  <si>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</si>
  <si>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</si>
  <si>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</si>
  <si>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</si>
  <si>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</si>
  <si>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</si>
  <si>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</si>
  <si>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</si>
  <si>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</si>
  <si>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</si>
  <si>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</si>
  <si>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</si>
  <si>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</si>
  <si>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</si>
  <si>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</si>
  <si>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</si>
  <si>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</si>
  <si>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</si>
  <si>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</si>
  <si>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</si>
  <si>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</si>
  <si>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</si>
  <si>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</si>
  <si>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</si>
  <si>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</si>
  <si>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</si>
  <si>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</si>
  <si>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</si>
  <si>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</si>
  <si>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</si>
  <si>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</si>
  <si>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</si>
  <si>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</si>
  <si>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</si>
  <si>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</si>
  <si>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</si>
  <si>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</si>
  <si>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</si>
  <si>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</si>
  <si>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</si>
  <si>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</si>
  <si>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</si>
  <si>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</si>
  <si>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</si>
  <si>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</si>
  <si>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</si>
  <si>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</si>
  <si>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</si>
  <si>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</si>
  <si>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</si>
  <si>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</si>
  <si>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</si>
  <si>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</si>
  <si>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</si>
  <si>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</si>
  <si>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</si>
  <si>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</si>
  <si>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</si>
  <si>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</si>
  <si>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</si>
  <si>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</si>
  <si>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</si>
  <si>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</si>
  <si>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</si>
  <si>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</si>
  <si>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</si>
  <si>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</si>
  <si>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</si>
  <si>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</si>
  <si>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</si>
  <si>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</si>
  <si>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</si>
  <si>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</si>
  <si>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</si>
  <si>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</si>
  <si>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</si>
  <si>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</si>
  <si>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</si>
  <si>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</si>
  <si>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</si>
  <si>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</si>
  <si>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</si>
  <si>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</si>
  <si>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</si>
  <si>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</si>
  <si>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</si>
  <si>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</si>
  <si>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</si>
  <si>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</si>
  <si>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</si>
  <si>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</si>
  <si>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</si>
  <si>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</si>
  <si>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</si>
  <si>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</si>
  <si>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</si>
  <si>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</si>
  <si>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</si>
  <si>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</si>
  <si>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</si>
  <si>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</si>
  <si>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</si>
  <si>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</si>
  <si>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</si>
  <si>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</si>
  <si>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</si>
  <si>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</si>
  <si>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</si>
  <si>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</si>
  <si>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</si>
  <si>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</si>
  <si>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</si>
  <si>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</si>
  <si>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</si>
  <si>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</si>
  <si>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</si>
  <si>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</si>
  <si>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</si>
  <si>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</si>
  <si>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</si>
  <si>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</si>
  <si>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</si>
  <si>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</si>
  <si>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</si>
  <si>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</si>
  <si>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</si>
  <si>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</si>
  <si>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</si>
  <si>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</si>
  <si>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</si>
  <si>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</si>
  <si>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</si>
  <si>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</si>
  <si>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</si>
  <si>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</si>
  <si>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</si>
  <si>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</si>
  <si>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</si>
  <si>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</si>
  <si>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</si>
  <si>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</si>
  <si>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</si>
  <si>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</si>
  <si>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</si>
  <si>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</si>
  <si>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</si>
  <si>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</si>
  <si>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</si>
  <si>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</si>
  <si>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</si>
  <si>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</si>
  <si>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</si>
  <si>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</si>
  <si>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</si>
  <si>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</si>
  <si>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</si>
  <si>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</si>
  <si>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</si>
  <si>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</si>
  <si>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</si>
  <si>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</si>
  <si>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</si>
  <si>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</si>
  <si>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</si>
  <si>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</si>
  <si>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</si>
  <si>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</si>
  <si>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</si>
  <si>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</si>
  <si>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</si>
  <si>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</si>
  <si>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</si>
  <si>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</si>
  <si>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</si>
  <si>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</si>
  <si>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</si>
  <si>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</si>
  <si>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</si>
  <si>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</si>
  <si>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</si>
  <si>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</si>
  <si>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</si>
  <si>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</si>
  <si>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</si>
  <si>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</si>
  <si>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</si>
  <si>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</si>
  <si>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</si>
  <si>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</si>
  <si>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</si>
  <si>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</si>
  <si>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</si>
  <si>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</si>
  <si>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</si>
  <si>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</si>
  <si>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</si>
  <si>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</si>
  <si>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</si>
  <si>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</si>
  <si>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</si>
  <si>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</si>
  <si>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</si>
  <si>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</si>
  <si>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</si>
  <si>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</si>
  <si>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</si>
  <si>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</si>
  <si>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</si>
  <si>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</si>
  <si>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</si>
  <si>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</si>
  <si>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</si>
  <si>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</si>
  <si>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</si>
  <si>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</si>
  <si>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</si>
  <si>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</si>
  <si>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</si>
  <si>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</si>
  <si>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</si>
  <si>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</si>
  <si>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</si>
  <si>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</si>
  <si>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</si>
  <si>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</si>
  <si>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</si>
  <si>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</si>
  <si>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</si>
  <si>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</si>
  <si>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</si>
  <si>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</si>
  <si>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</si>
  <si>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</si>
  <si>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</si>
  <si>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</si>
  <si>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</si>
  <si>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</si>
  <si>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</si>
  <si>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</si>
  <si>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</si>
  <si>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</si>
  <si>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</si>
  <si>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</si>
  <si>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</si>
  <si>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</si>
  <si>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</si>
  <si>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</si>
  <si>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</si>
  <si>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</si>
  <si>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</si>
  <si>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</si>
  <si>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</si>
  <si>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</si>
  <si>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</si>
  <si>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</si>
  <si>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</si>
  <si>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</si>
  <si>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</si>
  <si>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</si>
  <si>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</si>
  <si>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</si>
  <si>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</si>
  <si>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</si>
  <si>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</si>
  <si>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</si>
  <si>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</si>
  <si>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</si>
  <si>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</si>
  <si>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</si>
  <si>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</si>
  <si>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</si>
  <si>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</si>
  <si>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</si>
  <si>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</si>
  <si>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</si>
  <si>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</si>
  <si>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</si>
  <si>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</si>
  <si>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</si>
  <si>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</si>
  <si>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</si>
  <si>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</si>
  <si>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</si>
  <si>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</si>
  <si>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</si>
  <si>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</si>
  <si>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</si>
  <si>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</si>
  <si>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</si>
  <si>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</si>
  <si>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</si>
  <si>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</si>
  <si>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</si>
  <si>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</si>
  <si>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</si>
  <si>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</si>
  <si>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</si>
  <si>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</si>
  <si>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</si>
  <si>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</si>
  <si>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</si>
  <si>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</si>
  <si>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</si>
  <si>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</si>
  <si>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</si>
  <si>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</si>
  <si>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</si>
  <si>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</si>
  <si>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</si>
  <si>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</si>
  <si>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</si>
  <si>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</si>
  <si>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</si>
  <si>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</si>
  <si>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</si>
  <si>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</si>
  <si>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</si>
  <si>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</si>
  <si>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</si>
  <si>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</si>
  <si>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</si>
  <si>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</si>
  <si>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</si>
  <si>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</si>
  <si>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</si>
  <si>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</si>
  <si>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</si>
  <si>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</si>
  <si>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</si>
  <si>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</si>
  <si>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</si>
  <si>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</si>
  <si>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</si>
  <si>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</si>
  <si>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</si>
  <si>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</si>
  <si>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</si>
  <si>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</si>
  <si>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</si>
  <si>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</si>
  <si>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</si>
  <si>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</si>
  <si>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</si>
  <si>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</si>
  <si>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</si>
  <si>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</si>
  <si>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</si>
  <si>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</si>
  <si>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</si>
  <si>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</si>
  <si>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</si>
  <si>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</si>
  <si>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</si>
  <si>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</si>
  <si>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</si>
  <si>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</si>
  <si>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</si>
  <si>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</si>
  <si>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</si>
  <si>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</si>
  <si>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</si>
  <si>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</si>
  <si>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</si>
  <si>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</si>
  <si>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</si>
  <si>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</si>
  <si>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</si>
  <si>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</si>
  <si>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</si>
  <si>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</si>
  <si>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</si>
  <si>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</si>
  <si>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</si>
  <si>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</si>
  <si>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</si>
  <si>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</si>
  <si>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</si>
  <si>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</si>
  <si>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</si>
  <si>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</si>
  <si>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</si>
  <si>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</si>
  <si>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</si>
  <si>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</si>
  <si>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</si>
  <si>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</si>
  <si>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</si>
  <si>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</si>
  <si>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</si>
  <si>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</si>
  <si>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</si>
  <si>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</si>
  <si>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</si>
  <si>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</si>
  <si>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</si>
  <si>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</si>
  <si>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</si>
  <si>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</si>
  <si>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</si>
  <si>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</si>
  <si>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</si>
  <si>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</si>
  <si>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</si>
  <si>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</si>
  <si>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</si>
  <si>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</si>
  <si>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</si>
  <si>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</si>
  <si>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</si>
  <si>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</si>
  <si>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</si>
  <si>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</si>
  <si>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</si>
  <si>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</si>
  <si>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</si>
  <si>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</si>
  <si>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</si>
  <si>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</si>
  <si>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</si>
  <si>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</si>
  <si>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</si>
  <si>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</si>
  <si>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</si>
  <si>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</si>
  <si>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</si>
  <si>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</si>
  <si>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</si>
  <si>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</si>
  <si>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</si>
  <si>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</si>
  <si>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</si>
  <si>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</si>
  <si>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</si>
  <si>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</si>
  <si>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</si>
  <si>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</si>
  <si>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</si>
  <si>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</si>
  <si>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</si>
  <si>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</si>
  <si>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</si>
  <si>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</si>
  <si>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</si>
  <si>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</si>
  <si>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</si>
  <si>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</si>
  <si>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</si>
  <si>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</si>
  <si>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</si>
  <si>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</si>
  <si>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</si>
  <si>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</si>
  <si>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</si>
  <si>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</si>
  <si>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</si>
  <si>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</si>
  <si>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</si>
  <si>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</si>
  <si>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</si>
  <si>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</si>
  <si>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</si>
  <si>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</si>
  <si>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</si>
  <si>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</si>
  <si>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</si>
  <si>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</si>
  <si>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</si>
  <si>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</si>
  <si>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</si>
  <si>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</si>
  <si>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</si>
  <si>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</si>
  <si>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</si>
  <si>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</si>
  <si>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</si>
  <si>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</si>
  <si>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</si>
  <si>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</si>
  <si>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</si>
  <si>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</si>
  <si>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</si>
  <si>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</si>
  <si>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</si>
  <si>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</si>
  <si>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</si>
  <si>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</si>
  <si>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</si>
  <si>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</si>
  <si>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</si>
  <si>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</si>
  <si>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</si>
  <si>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</si>
  <si>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</si>
  <si>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</si>
  <si>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</si>
  <si>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</si>
  <si>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</si>
  <si>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</si>
  <si>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</si>
  <si>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</si>
  <si>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</si>
  <si>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</si>
  <si>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</si>
  <si>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</si>
  <si>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</si>
  <si>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</si>
  <si>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</si>
  <si>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</si>
  <si>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</si>
  <si>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</si>
  <si>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</si>
  <si>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</si>
  <si>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</si>
  <si>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</si>
  <si>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</si>
  <si>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</si>
  <si>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</si>
  <si>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</si>
  <si>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</si>
  <si>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</si>
  <si>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</si>
  <si>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</si>
  <si>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</si>
  <si>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</si>
  <si>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</si>
  <si>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</si>
  <si>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</si>
  <si>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</si>
  <si>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</si>
  <si>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</si>
  <si>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</si>
  <si>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</si>
  <si>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</si>
  <si>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</si>
  <si>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</si>
  <si>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</si>
  <si>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</si>
  <si>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</si>
  <si>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</si>
  <si>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</si>
  <si>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</si>
  <si>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</si>
  <si>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</si>
  <si>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</si>
  <si>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</si>
  <si>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</si>
  <si>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</si>
  <si>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</si>
  <si>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</si>
  <si>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</si>
  <si>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</si>
  <si>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</si>
  <si>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</si>
  <si>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</si>
  <si>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</si>
  <si>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</si>
  <si>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</si>
  <si>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</si>
  <si>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</si>
  <si>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</si>
  <si>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</si>
  <si>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</si>
  <si>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</si>
  <si>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</si>
  <si>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</si>
  <si>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</si>
  <si>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</si>
  <si>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</si>
  <si>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</si>
  <si>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</si>
  <si>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</si>
  <si>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</si>
  <si>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</si>
  <si>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</si>
  <si>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</si>
  <si>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</si>
  <si>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</si>
  <si>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</si>
  <si>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</si>
  <si>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</si>
  <si>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</si>
  <si>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</si>
  <si>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</si>
  <si>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</si>
  <si>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</si>
  <si>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</si>
  <si>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</si>
  <si>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</si>
  <si>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</si>
  <si>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</si>
  <si>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</si>
  <si>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</si>
  <si>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</si>
  <si>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</si>
  <si>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</si>
  <si>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</si>
  <si>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</si>
  <si>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</si>
  <si>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</si>
  <si>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</si>
  <si>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</si>
  <si>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</si>
  <si>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</si>
  <si>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</si>
  <si>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</si>
  <si>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</si>
  <si>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</si>
  <si>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</si>
  <si>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</si>
  <si>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</si>
  <si>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</si>
  <si>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</si>
  <si>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</si>
  <si>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</si>
  <si>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</si>
  <si>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</si>
  <si>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</si>
  <si>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</si>
  <si>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</si>
  <si>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</si>
  <si>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</si>
  <si>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</si>
  <si>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</si>
  <si>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</si>
  <si>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</si>
  <si>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</si>
  <si>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</si>
  <si>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</si>
  <si>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</si>
  <si>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</si>
  <si>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</si>
  <si>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</si>
  <si>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</si>
  <si>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</si>
  <si>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</si>
  <si>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</si>
  <si>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</si>
  <si>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</si>
  <si>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</si>
  <si>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</si>
  <si>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</si>
  <si>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</si>
  <si>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</si>
  <si>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</si>
  <si>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</si>
  <si>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</si>
  <si>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</si>
  <si>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</si>
  <si>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</si>
  <si>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</si>
  <si>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</si>
  <si>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</si>
  <si>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</si>
  <si>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</si>
  <si>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</si>
  <si>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</si>
  <si>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</si>
  <si>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</si>
  <si>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</si>
  <si>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</si>
  <si>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</si>
  <si>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</si>
  <si>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</si>
  <si>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</si>
  <si>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</si>
  <si>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</si>
  <si>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</si>
  <si>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</si>
  <si>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</si>
  <si>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</si>
  <si>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</si>
  <si>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</si>
  <si>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</si>
  <si>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</si>
  <si>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</si>
  <si>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</si>
  <si>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</si>
  <si>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</si>
  <si>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</si>
  <si>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</si>
  <si>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</si>
  <si>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</si>
  <si>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</si>
  <si>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</si>
  <si>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</si>
  <si>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</si>
  <si>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</si>
  <si>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</si>
  <si>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</si>
  <si>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</si>
  <si>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</si>
  <si>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</si>
  <si>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</si>
  <si>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</si>
  <si>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</si>
  <si>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</si>
  <si>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</si>
  <si>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</si>
  <si>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</si>
  <si>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</si>
  <si>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</si>
  <si>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</si>
  <si>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</si>
  <si>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</si>
  <si>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</si>
  <si>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</si>
  <si>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</si>
  <si>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</si>
  <si>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</si>
  <si>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</si>
  <si>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</si>
  <si>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</si>
  <si>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</si>
  <si>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</si>
  <si>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</si>
  <si>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</si>
  <si>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</si>
  <si>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</si>
  <si>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</si>
  <si>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</si>
  <si>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</si>
  <si>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</si>
  <si>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</si>
  <si>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</si>
  <si>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</si>
  <si>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</si>
  <si>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</si>
  <si>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</si>
  <si>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</si>
  <si>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</si>
  <si>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</si>
  <si>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</si>
  <si>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</si>
  <si>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</si>
  <si>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</si>
  <si>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</si>
  <si>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</si>
  <si>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</si>
  <si>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</si>
  <si>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</si>
  <si>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</si>
  <si>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</si>
  <si>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</si>
  <si>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</si>
  <si>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</si>
  <si>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</si>
  <si>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</si>
  <si>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</si>
  <si>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</si>
  <si>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</si>
  <si>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</si>
  <si>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</si>
  <si>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</si>
  <si>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</si>
  <si>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</si>
  <si>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</si>
  <si>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</si>
  <si>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</si>
  <si>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</si>
  <si>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</si>
  <si>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</si>
  <si>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</si>
  <si>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</si>
  <si>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</si>
  <si>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</si>
  <si>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</si>
  <si>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</si>
  <si>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</si>
  <si>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</si>
  <si>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</si>
  <si>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</si>
  <si>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</si>
  <si>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</si>
  <si>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</si>
  <si>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</si>
  <si>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</si>
  <si>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</si>
  <si>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</si>
  <si>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</si>
  <si>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</si>
  <si>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</si>
  <si>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</si>
  <si>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</si>
  <si>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</si>
  <si>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</si>
  <si>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</si>
  <si>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</si>
  <si>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</si>
  <si>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</si>
  <si>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</si>
  <si>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</si>
  <si>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</si>
  <si>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</si>
  <si>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</si>
  <si>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</si>
  <si>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</si>
  <si>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</si>
  <si>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</si>
  <si>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</si>
  <si>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</si>
  <si>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</si>
  <si>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</si>
  <si>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</si>
  <si>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</si>
  <si>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</si>
  <si>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</si>
  <si>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</si>
  <si>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</si>
  <si>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</si>
  <si>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</si>
  <si>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</si>
  <si>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</si>
  <si>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</si>
  <si>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</si>
  <si>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</si>
  <si>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</si>
  <si>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</si>
  <si>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</si>
  <si>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</si>
  <si>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</si>
  <si>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</si>
  <si>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</si>
  <si>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</si>
  <si>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</si>
  <si>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</si>
  <si>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</si>
  <si>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</si>
  <si>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</si>
  <si>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</si>
  <si>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</si>
  <si>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</si>
  <si>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</si>
  <si>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</si>
  <si>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</si>
  <si>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</si>
  <si>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</si>
  <si>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</si>
  <si>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</si>
  <si>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</si>
  <si>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</si>
  <si>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</si>
  <si>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</si>
  <si>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</si>
  <si>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</si>
  <si>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</si>
  <si>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</si>
  <si>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</si>
  <si>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</si>
  <si>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</si>
  <si>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</si>
  <si>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</si>
  <si>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</si>
  <si>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</si>
  <si>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</si>
  <si>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</si>
  <si>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</si>
  <si>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</si>
  <si>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</si>
  <si>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</si>
  <si>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</si>
  <si>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</si>
  <si>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</si>
  <si>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</si>
  <si>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</si>
  <si>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</si>
  <si>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</si>
  <si>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</si>
  <si>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</si>
  <si>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</si>
  <si>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</si>
  <si>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</si>
  <si>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</si>
  <si>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</si>
  <si>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</si>
  <si>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</si>
  <si>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</si>
  <si>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</si>
  <si>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</si>
  <si>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</si>
  <si>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</si>
  <si>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</si>
  <si>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</si>
  <si>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</si>
  <si>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</si>
  <si>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</si>
  <si>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</si>
  <si>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</si>
  <si>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</si>
  <si>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</si>
  <si>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</si>
  <si>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</si>
  <si>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</si>
  <si>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</si>
  <si>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</si>
  <si>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</si>
  <si>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</si>
  <si>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</si>
  <si>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</si>
  <si>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</si>
  <si>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</si>
  <si>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</si>
  <si>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</si>
  <si>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</si>
  <si>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</si>
  <si>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</si>
  <si>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</si>
  <si>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</si>
  <si>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</si>
  <si>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</si>
  <si>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</si>
  <si>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</si>
  <si>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</si>
  <si>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</si>
  <si>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</si>
  <si>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</si>
  <si>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</si>
  <si>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</si>
  <si>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</si>
  <si>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</si>
  <si>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</si>
  <si>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</si>
  <si>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</si>
  <si>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</si>
  <si>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</si>
  <si>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</si>
  <si>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</si>
  <si>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</si>
  <si>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</si>
  <si>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</si>
  <si>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</si>
  <si>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</si>
  <si>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</si>
  <si>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</si>
  <si>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</si>
  <si>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</si>
  <si>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</si>
  <si>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</si>
  <si>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</si>
  <si>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</si>
  <si>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</si>
  <si>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</si>
  <si>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</si>
  <si>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</si>
  <si>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</si>
  <si>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</si>
  <si>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</si>
  <si>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</si>
  <si>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</si>
  <si>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</si>
  <si>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</si>
  <si>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</si>
  <si>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</si>
  <si>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</si>
  <si>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</si>
  <si>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</si>
  <si>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</si>
  <si>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</si>
  <si>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</si>
  <si>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</si>
  <si>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</si>
  <si>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</si>
  <si>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</si>
  <si>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</si>
  <si>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</si>
  <si>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</si>
  <si>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</si>
  <si>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</si>
  <si>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</si>
  <si>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</si>
  <si>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</si>
  <si>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</si>
  <si>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</si>
  <si>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</si>
  <si>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</si>
  <si>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</si>
  <si>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</si>
  <si>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</si>
  <si>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</si>
  <si>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</si>
  <si>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</si>
  <si>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</si>
  <si>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</si>
  <si>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</si>
  <si>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</si>
  <si>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</si>
  <si>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</si>
  <si>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</si>
  <si>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</si>
  <si>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</si>
  <si>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</si>
  <si>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</si>
  <si>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</si>
  <si>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</si>
  <si>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</si>
  <si>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</si>
  <si>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</si>
  <si>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</si>
  <si>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</si>
  <si>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</si>
  <si>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</si>
  <si>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</si>
  <si>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</si>
  <si>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</si>
  <si>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</si>
  <si>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</si>
  <si>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</si>
  <si>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</si>
  <si>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</si>
  <si>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</si>
  <si>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</si>
  <si>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</si>
  <si>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</si>
  <si>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</si>
  <si>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</si>
  <si>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</si>
  <si>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</si>
  <si>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</si>
  <si>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</si>
  <si>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</si>
  <si>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</si>
  <si>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</si>
  <si>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</si>
  <si>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</si>
  <si>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</si>
  <si>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</si>
  <si>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</si>
  <si>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</si>
  <si>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</si>
  <si>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</si>
  <si>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</si>
  <si>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</si>
  <si>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</si>
  <si>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</si>
  <si>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</si>
  <si>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</si>
  <si>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</si>
  <si>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</si>
  <si>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</si>
  <si>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</si>
  <si>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</si>
  <si>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</si>
  <si>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</si>
  <si>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</si>
  <si>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</si>
  <si>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</si>
  <si>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</si>
  <si>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</si>
  <si>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</si>
  <si>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</si>
  <si>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</si>
  <si>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</si>
  <si>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</si>
  <si>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</si>
  <si>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</si>
  <si>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</si>
  <si>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</si>
  <si>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</si>
  <si>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</si>
  <si>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</si>
  <si>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</si>
  <si>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</si>
  <si>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</si>
  <si>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</si>
  <si>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</si>
  <si>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</si>
  <si>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</si>
  <si>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</si>
  <si>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</si>
  <si>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</si>
  <si>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</si>
  <si>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</si>
  <si>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</si>
  <si>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</si>
  <si>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</si>
  <si>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</si>
  <si>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</si>
  <si>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</si>
  <si>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</si>
  <si>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</si>
  <si>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</si>
  <si>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</si>
  <si>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</si>
  <si>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</si>
  <si>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</si>
  <si>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</si>
  <si>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</si>
  <si>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</si>
  <si>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</si>
  <si>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</si>
  <si>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</si>
  <si>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</si>
  <si>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</si>
  <si>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</si>
  <si>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</si>
  <si>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</si>
  <si>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</si>
  <si>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</si>
  <si>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</si>
  <si>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</si>
  <si>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</si>
  <si>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</si>
  <si>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</si>
  <si>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</si>
  <si>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</si>
  <si>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</si>
  <si>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</si>
  <si>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</si>
  <si>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</si>
  <si>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</si>
  <si>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</si>
  <si>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</si>
  <si>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</si>
  <si>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</si>
  <si>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</si>
  <si>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</si>
  <si>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</si>
  <si>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</si>
  <si>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</si>
  <si>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</si>
  <si>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</si>
  <si>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</si>
  <si>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</si>
  <si>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</si>
  <si>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</si>
  <si>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</si>
  <si>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</si>
  <si>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</si>
  <si>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</si>
  <si>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</si>
  <si>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</si>
  <si>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</si>
  <si>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</si>
  <si>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</si>
  <si>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</si>
  <si>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</si>
  <si>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</si>
  <si>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</si>
  <si>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</si>
  <si>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</si>
  <si>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</si>
  <si>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</si>
  <si>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</si>
  <si>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</si>
  <si>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</si>
  <si>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</si>
  <si>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</si>
  <si>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</si>
  <si>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</si>
  <si>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</si>
  <si>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</si>
  <si>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</si>
  <si>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</si>
  <si>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</si>
  <si>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</si>
  <si>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</si>
  <si>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</si>
  <si>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</si>
  <si>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</si>
  <si>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</si>
  <si>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</si>
  <si>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</si>
  <si>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</si>
  <si>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</si>
  <si>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</si>
  <si>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</si>
  <si>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</si>
  <si>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</si>
  <si>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</si>
  <si>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</si>
  <si>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</si>
  <si>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</si>
  <si>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</si>
  <si>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</si>
  <si>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</si>
  <si>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</si>
  <si>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</si>
  <si>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</si>
  <si>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</si>
  <si>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</si>
  <si>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</si>
  <si>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</si>
  <si>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</si>
  <si>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</si>
  <si>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</si>
  <si>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</si>
  <si>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</si>
  <si>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</si>
  <si>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</si>
  <si>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</si>
  <si>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</si>
  <si>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</si>
  <si>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</si>
  <si>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</si>
  <si>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</si>
  <si>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</si>
  <si>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</si>
  <si>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</si>
  <si>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</si>
  <si>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</si>
  <si>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</si>
  <si>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</si>
  <si>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</si>
  <si>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</si>
  <si>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</si>
  <si>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</si>
  <si>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</si>
  <si>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</si>
  <si>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</si>
  <si>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</si>
  <si>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</si>
  <si>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</si>
  <si>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</si>
  <si>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</si>
  <si>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</si>
  <si>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</si>
  <si>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</si>
  <si>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</si>
  <si>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</si>
  <si>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</si>
  <si>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</si>
  <si>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</si>
  <si>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</si>
  <si>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</si>
  <si>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</si>
  <si>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</si>
  <si>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</si>
  <si>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</si>
  <si>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</si>
  <si>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</si>
  <si>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</si>
  <si>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</si>
  <si>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</si>
  <si>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</si>
  <si>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</si>
  <si>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</si>
  <si>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</si>
  <si>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</si>
  <si>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</si>
  <si>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</si>
  <si>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</si>
  <si>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</si>
  <si>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</si>
  <si>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</si>
  <si>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</si>
  <si>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</si>
  <si>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</si>
  <si>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</si>
  <si>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</si>
  <si>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</si>
  <si>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</si>
  <si>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</si>
  <si>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</si>
  <si>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</si>
  <si>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</si>
  <si>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</si>
  <si>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</si>
  <si>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</si>
  <si>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</si>
  <si>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</si>
  <si>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</si>
  <si>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</si>
  <si>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</si>
  <si>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</si>
  <si>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</si>
  <si>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</si>
  <si>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</si>
  <si>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</si>
  <si>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</si>
  <si>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</si>
  <si>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</si>
  <si>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</si>
  <si>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</si>
  <si>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</si>
  <si>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</si>
  <si>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</si>
  <si>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</si>
  <si>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</si>
  <si>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</si>
  <si>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</si>
  <si>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</si>
  <si>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</si>
  <si>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</si>
  <si>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</si>
  <si>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</si>
  <si>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</si>
  <si>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</si>
  <si>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</si>
  <si>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</si>
  <si>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</si>
  <si>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</si>
  <si>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</si>
  <si>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</si>
  <si>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</si>
  <si>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</si>
  <si>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</si>
  <si>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</si>
  <si>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</si>
  <si>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</si>
  <si>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</si>
  <si>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</si>
  <si>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</si>
  <si>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</si>
  <si>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</si>
  <si>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</si>
  <si>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</si>
  <si>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</si>
  <si>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</si>
  <si>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</si>
  <si>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</si>
  <si>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</si>
  <si>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</si>
  <si>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</si>
  <si>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</si>
  <si>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</si>
  <si>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</si>
  <si>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</si>
  <si>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</si>
  <si>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</si>
  <si>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</si>
  <si>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</si>
  <si>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</si>
  <si>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</si>
  <si>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</si>
  <si>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</si>
  <si>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</si>
  <si>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</si>
  <si>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</si>
  <si>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</si>
  <si>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</si>
  <si>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</si>
  <si>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</si>
  <si>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</si>
  <si>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</si>
  <si>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</si>
  <si>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</si>
  <si>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</si>
  <si>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</si>
  <si>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</si>
  <si>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</si>
  <si>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</si>
  <si>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</si>
  <si>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</si>
  <si>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</si>
  <si>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</si>
  <si>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</si>
  <si>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</si>
  <si>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</si>
  <si>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</si>
  <si>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</si>
  <si>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</si>
  <si>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</si>
  <si>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</si>
  <si>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</si>
  <si>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</si>
  <si>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</si>
  <si>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</si>
  <si>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</si>
  <si>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</si>
  <si>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</si>
  <si>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</si>
  <si>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</si>
  <si>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</si>
  <si>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</si>
  <si>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</si>
  <si>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</si>
  <si>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</si>
  <si>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</si>
  <si>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</si>
  <si>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</si>
  <si>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</si>
  <si>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</si>
  <si>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</si>
  <si>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</si>
  <si>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</si>
  <si>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</si>
  <si>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</si>
  <si>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</si>
  <si>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</si>
  <si>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</si>
  <si>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</si>
  <si>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</si>
  <si>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</si>
  <si>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</si>
  <si>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</si>
  <si>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</si>
  <si>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</si>
  <si>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</si>
  <si>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</si>
  <si>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</si>
  <si>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</si>
  <si>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</si>
  <si>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</si>
  <si>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</si>
  <si>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</si>
  <si>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</si>
  <si>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</si>
  <si>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</si>
  <si>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</si>
  <si>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</si>
  <si>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</si>
  <si>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</si>
  <si>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</si>
  <si>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</si>
  <si>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</si>
  <si>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</si>
  <si>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</si>
  <si>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</si>
  <si>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</si>
  <si>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</si>
  <si>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</si>
  <si>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</si>
  <si>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</si>
  <si>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</si>
  <si>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</si>
  <si>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</si>
  <si>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</si>
  <si>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</si>
  <si>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</si>
  <si>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</si>
  <si>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</si>
  <si>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</si>
  <si>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</si>
  <si>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</si>
  <si>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</si>
  <si>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</si>
  <si>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</si>
  <si>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</si>
  <si>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</si>
  <si>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</si>
  <si>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</si>
  <si>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</si>
  <si>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</si>
  <si>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</si>
  <si>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</si>
  <si>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</si>
  <si>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</si>
  <si>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</si>
  <si>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</si>
  <si>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</si>
  <si>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</si>
  <si>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</si>
  <si>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</si>
  <si>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</si>
  <si>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</si>
  <si>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</si>
  <si>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</si>
  <si>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</si>
  <si>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</si>
  <si>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</si>
  <si>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</si>
  <si>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</si>
  <si>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</si>
  <si>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</si>
  <si>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</si>
  <si>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</si>
  <si>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</si>
  <si>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</si>
  <si>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</si>
  <si>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</si>
  <si>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</si>
  <si>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</si>
  <si>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</si>
  <si>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</si>
  <si>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</si>
  <si>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</si>
  <si>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</si>
  <si>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</si>
  <si>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</si>
  <si>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</si>
  <si>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</si>
  <si>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</si>
  <si>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</si>
  <si>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</si>
  <si>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</si>
  <si>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</si>
  <si>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</si>
  <si>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</si>
  <si>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</si>
  <si>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</si>
  <si>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</si>
  <si>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</si>
  <si>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</si>
  <si>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</si>
  <si>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</si>
  <si>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</si>
  <si>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</si>
  <si>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</si>
  <si>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</si>
  <si>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</si>
  <si>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</si>
  <si>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</si>
  <si>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</si>
  <si>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</si>
  <si>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</si>
  <si>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</si>
  <si>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</si>
  <si>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</si>
  <si>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</si>
  <si>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</si>
  <si>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</si>
  <si>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</si>
  <si>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</si>
  <si>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</si>
  <si>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</si>
  <si>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</si>
  <si>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</si>
  <si>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</si>
  <si>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</si>
  <si>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</si>
  <si>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</si>
  <si>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</si>
  <si>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</si>
  <si>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</si>
  <si>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</si>
  <si>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</si>
  <si>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</si>
  <si>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</si>
  <si>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</si>
  <si>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</si>
  <si>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</si>
  <si>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</si>
  <si>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</si>
  <si>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</si>
  <si>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</si>
  <si>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</si>
  <si>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</si>
  <si>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</si>
  <si>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</si>
  <si>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</si>
  <si>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</si>
  <si>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</si>
  <si>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</si>
  <si>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</si>
  <si>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</si>
  <si>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</si>
  <si>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</si>
  <si>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</si>
  <si>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</si>
  <si>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</si>
  <si>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</si>
  <si>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</si>
  <si>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</si>
  <si>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</si>
  <si>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</si>
  <si>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</si>
  <si>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</si>
  <si>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</si>
  <si>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</si>
  <si>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</si>
  <si>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</si>
  <si>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</si>
  <si>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</si>
  <si>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</si>
  <si>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</si>
  <si>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</si>
  <si>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</si>
  <si>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</si>
  <si>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</si>
  <si>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</si>
  <si>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</si>
  <si>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</si>
  <si>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</si>
  <si>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</si>
  <si>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</si>
  <si>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</si>
  <si>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</si>
  <si>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</si>
  <si>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</si>
  <si>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</si>
  <si>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</si>
  <si>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</si>
  <si>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</si>
  <si>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</si>
  <si>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</si>
  <si>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</si>
  <si>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</si>
  <si>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</si>
  <si>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</si>
  <si>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</si>
  <si>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</si>
  <si>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</si>
  <si>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</si>
  <si>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</si>
  <si>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</si>
  <si>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</si>
  <si>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</si>
  <si>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</si>
  <si>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</si>
  <si>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</si>
  <si>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</si>
  <si>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</si>
  <si>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</si>
  <si>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</si>
  <si>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</si>
  <si>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</si>
  <si>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</si>
  <si>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</si>
  <si>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</si>
  <si>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</si>
  <si>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</si>
  <si>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</si>
  <si>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</si>
  <si>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</si>
  <si>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</si>
  <si>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</si>
  <si>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</si>
  <si>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</si>
  <si>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</si>
  <si>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</si>
  <si>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</si>
  <si>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</si>
  <si>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</si>
  <si>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</si>
  <si>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</si>
  <si>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</si>
  <si>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</si>
  <si>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</si>
  <si>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</si>
  <si>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</si>
  <si>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</si>
  <si>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</si>
  <si>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</si>
  <si>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</si>
  <si>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</si>
  <si>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</si>
  <si>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</si>
  <si>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</si>
  <si>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</si>
  <si>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</si>
  <si>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</si>
  <si>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</si>
  <si>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</si>
  <si>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</si>
  <si>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</si>
  <si>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</si>
  <si>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</si>
  <si>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</si>
  <si>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</si>
  <si>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</si>
  <si>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</si>
  <si>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</si>
  <si>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</si>
  <si>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</si>
  <si>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</si>
  <si>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</si>
  <si>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</si>
  <si>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</si>
  <si>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</si>
  <si>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</si>
  <si>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</si>
  <si>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</si>
  <si>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</si>
  <si>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</si>
  <si>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</si>
  <si>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</si>
  <si>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</si>
  <si>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</si>
  <si>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</si>
  <si>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</si>
  <si>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</si>
  <si>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</si>
  <si>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</si>
  <si>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</si>
  <si>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</si>
  <si>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</si>
  <si>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</si>
  <si>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</si>
  <si>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</si>
  <si>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</si>
  <si>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</si>
  <si>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</si>
  <si>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</si>
  <si>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</si>
  <si>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</si>
  <si>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</si>
  <si>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</si>
  <si>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</si>
  <si>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</si>
  <si>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</si>
  <si>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</si>
  <si>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</si>
  <si>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</si>
  <si>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</si>
  <si>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</si>
  <si>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</si>
  <si>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</si>
  <si>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</si>
  <si>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</si>
  <si>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</si>
  <si>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</si>
  <si>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</si>
  <si>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</si>
  <si>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</si>
  <si>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</si>
  <si>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</si>
  <si>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</si>
  <si>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</si>
  <si>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</si>
  <si>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</si>
  <si>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</si>
  <si>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</si>
  <si>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</si>
  <si>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</si>
  <si>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</si>
  <si>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</si>
  <si>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</si>
  <si>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</si>
  <si>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</si>
  <si>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</si>
  <si>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</si>
  <si>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</si>
  <si>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</si>
  <si>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</si>
  <si>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</si>
  <si>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</si>
  <si>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</si>
  <si>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</si>
  <si>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</si>
  <si>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</si>
  <si>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</si>
  <si>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</si>
  <si>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</si>
  <si>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</si>
  <si>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</si>
  <si>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</si>
  <si>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</si>
  <si>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</si>
  <si>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</si>
  <si>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</si>
  <si>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</si>
  <si>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</si>
  <si>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</si>
  <si>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</si>
  <si>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</si>
  <si>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</si>
  <si>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</si>
  <si>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</si>
  <si>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</si>
  <si>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</si>
  <si>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</si>
  <si>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</si>
  <si>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</si>
  <si>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</si>
  <si>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</si>
  <si>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</si>
  <si>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</si>
  <si>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</si>
  <si>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</si>
  <si>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</si>
  <si>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</si>
  <si>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</si>
  <si>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</si>
  <si>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</si>
  <si>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</si>
  <si>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</si>
  <si>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</si>
  <si>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</si>
  <si>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</si>
  <si>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</si>
  <si>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</si>
  <si>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</si>
  <si>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</si>
  <si>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</si>
  <si>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</si>
  <si>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</si>
  <si>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</si>
  <si>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</si>
  <si>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</si>
  <si>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</si>
  <si>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</si>
  <si>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</si>
  <si>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</si>
  <si>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</si>
  <si>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</si>
  <si>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</si>
  <si>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</si>
  <si>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</si>
  <si>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</si>
  <si>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</si>
  <si>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</si>
  <si>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</si>
  <si>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</si>
  <si>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</si>
  <si>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</si>
  <si>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</si>
  <si>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</si>
  <si>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</si>
  <si>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</si>
  <si>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</si>
  <si>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</si>
  <si>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</si>
  <si>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</si>
  <si>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</si>
  <si>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</si>
  <si>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</si>
  <si>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</si>
  <si>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</si>
  <si>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</si>
  <si>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</si>
  <si>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</si>
  <si>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</si>
  <si>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</si>
  <si>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</si>
  <si>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</si>
  <si>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</si>
  <si>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</si>
  <si>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</si>
  <si>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</si>
  <si>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</si>
  <si>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</si>
  <si>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</si>
  <si>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</si>
  <si>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</si>
  <si>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</si>
  <si>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</si>
  <si>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</si>
  <si>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</si>
  <si>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</si>
  <si>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</si>
  <si>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</si>
  <si>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</si>
  <si>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</si>
  <si>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</si>
  <si>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</si>
  <si>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</si>
  <si>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</si>
  <si>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</si>
  <si>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</si>
  <si>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</si>
  <si>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</si>
  <si>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</si>
  <si>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</si>
  <si>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</si>
  <si>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</si>
  <si>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</si>
  <si>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</si>
  <si>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</si>
  <si>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</si>
  <si>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</si>
  <si>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</si>
  <si>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</si>
  <si>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</si>
  <si>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</si>
  <si>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</si>
  <si>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</si>
  <si>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</si>
  <si>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</si>
  <si>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</si>
  <si>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</si>
  <si>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</si>
  <si>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</si>
  <si>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</si>
  <si>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</si>
  <si>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</si>
  <si>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</si>
  <si>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</si>
  <si>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</si>
  <si>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</si>
  <si>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</si>
  <si>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</si>
  <si>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</si>
  <si>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</si>
  <si>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</si>
  <si>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</si>
  <si>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</si>
  <si>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</si>
  <si>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</si>
  <si>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</si>
  <si>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</si>
  <si>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</si>
  <si>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</si>
  <si>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</si>
  <si>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</si>
  <si>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</si>
  <si>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</si>
  <si>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</si>
  <si>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</si>
  <si>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</si>
  <si>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</si>
  <si>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</si>
  <si>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</si>
  <si>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</si>
  <si>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</si>
  <si>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</si>
  <si>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</si>
  <si>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</si>
  <si>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</si>
  <si>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</si>
  <si>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</si>
  <si>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</si>
  <si>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</si>
  <si>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</si>
  <si>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</si>
  <si>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</si>
  <si>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</si>
  <si>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</si>
  <si>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</si>
  <si>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</si>
  <si>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</si>
  <si>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</si>
  <si>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</si>
  <si>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</si>
  <si>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</si>
  <si>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</si>
  <si>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</si>
  <si>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</si>
  <si>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</si>
  <si>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</si>
  <si>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</si>
  <si>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</si>
  <si>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</si>
  <si>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</si>
  <si>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</si>
  <si>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</si>
  <si>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</si>
  <si>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</si>
  <si>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</si>
  <si>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</si>
  <si>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</si>
  <si>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</si>
  <si>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</si>
  <si>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</si>
  <si>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</si>
  <si>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</si>
  <si>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</si>
  <si>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</si>
  <si>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</si>
  <si>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</si>
  <si>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</si>
  <si>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</si>
  <si>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</si>
  <si>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</si>
  <si>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</si>
  <si>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</si>
  <si>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</si>
  <si>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</si>
  <si>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</si>
  <si>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</si>
  <si>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</si>
  <si>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</si>
  <si>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</si>
  <si>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</si>
  <si>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</si>
  <si>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</si>
  <si>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</si>
  <si>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</si>
  <si>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</si>
  <si>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</si>
  <si>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</si>
  <si>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</si>
  <si>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</si>
  <si>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</si>
  <si>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</si>
  <si>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</si>
  <si>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</si>
  <si>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</si>
  <si>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</si>
  <si>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</si>
  <si>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</si>
  <si>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</si>
  <si>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</si>
  <si>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</si>
  <si>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</si>
  <si>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</si>
  <si>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</si>
  <si>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</si>
  <si>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</si>
  <si>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</si>
  <si>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</si>
  <si>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</si>
  <si>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</si>
  <si>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</si>
  <si>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</si>
  <si>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</si>
  <si>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</si>
  <si>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</si>
  <si>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</si>
  <si>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</si>
  <si>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</si>
  <si>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</si>
  <si>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</si>
  <si>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</si>
  <si>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</si>
  <si>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</si>
  <si>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</si>
  <si>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</si>
  <si>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</si>
  <si>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</si>
  <si>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</si>
  <si>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</si>
  <si>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</si>
  <si>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</si>
  <si>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</si>
  <si>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</si>
  <si>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</si>
  <si>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</si>
  <si>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</si>
  <si>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</si>
  <si>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</si>
  <si>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</si>
  <si>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</si>
  <si>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</si>
  <si>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</si>
  <si>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</si>
  <si>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</si>
  <si>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</si>
  <si>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</si>
  <si>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</si>
  <si>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</si>
  <si>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</si>
  <si>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</si>
  <si>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</si>
  <si>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</si>
  <si>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</si>
  <si>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</si>
  <si>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</si>
  <si>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</si>
  <si>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</si>
  <si>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</si>
  <si>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</si>
  <si>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</si>
  <si>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</si>
  <si>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</si>
  <si>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</si>
  <si>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</si>
  <si>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</si>
  <si>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</si>
  <si>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</si>
  <si>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</si>
  <si>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</si>
  <si>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</si>
  <si>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</si>
  <si>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</si>
  <si>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</si>
  <si>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</si>
  <si>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</si>
  <si>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</si>
  <si>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</si>
  <si>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</si>
  <si>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</si>
  <si>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</si>
  <si>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</si>
  <si>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</si>
  <si>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</si>
  <si>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</si>
  <si>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</si>
  <si>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</si>
  <si>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</si>
  <si>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</si>
  <si>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</si>
  <si>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</si>
  <si>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</si>
  <si>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</si>
  <si>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</si>
  <si>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</si>
  <si>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</si>
  <si>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</si>
  <si>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</si>
  <si>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</si>
  <si>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</si>
  <si>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</si>
  <si>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</si>
  <si>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</si>
  <si>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</si>
  <si>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</si>
  <si>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</si>
  <si>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</si>
  <si>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</si>
  <si>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</si>
  <si>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</si>
  <si>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</si>
  <si>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</si>
  <si>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</si>
  <si>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</si>
  <si>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</si>
  <si>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</si>
  <si>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</si>
  <si>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</si>
  <si>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</si>
  <si>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</si>
  <si>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</si>
  <si>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</si>
  <si>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</si>
  <si>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</si>
  <si>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</si>
  <si>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</si>
  <si>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</si>
  <si>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</si>
  <si>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</si>
  <si>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</si>
  <si>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</si>
  <si>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</si>
  <si>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</si>
  <si>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</si>
  <si>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</si>
  <si>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</si>
  <si>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</si>
  <si>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</si>
  <si>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</si>
  <si>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</si>
  <si>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</si>
  <si>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</si>
  <si>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</si>
  <si>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</si>
  <si>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</si>
  <si>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</si>
  <si>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</si>
  <si>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</si>
  <si>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</si>
  <si>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</si>
  <si>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</si>
  <si>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</si>
  <si>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</si>
  <si>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</si>
  <si>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</si>
  <si>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</si>
  <si>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</si>
  <si>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</si>
  <si>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</si>
  <si>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</si>
  <si>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</si>
  <si>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</si>
  <si>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</si>
  <si>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</si>
  <si>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</si>
  <si>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</si>
  <si>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</si>
  <si>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</si>
  <si>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</si>
  <si>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</si>
  <si>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</si>
  <si>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</si>
  <si>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</si>
  <si>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</si>
  <si>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</si>
  <si>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</si>
  <si>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</si>
  <si>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</si>
  <si>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</si>
  <si>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</si>
  <si>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</si>
  <si>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</si>
  <si>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</si>
  <si>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</si>
  <si>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</si>
  <si>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</si>
  <si>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</si>
  <si>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</si>
  <si>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</si>
  <si>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</si>
  <si>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</si>
  <si>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</si>
  <si>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</si>
  <si>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</si>
  <si>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</si>
  <si>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</si>
  <si>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</si>
  <si>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</si>
  <si>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</si>
  <si>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</si>
  <si>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</si>
  <si>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</si>
  <si>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</si>
  <si>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</si>
  <si>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</si>
  <si>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</si>
  <si>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</si>
  <si>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</si>
  <si>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</si>
  <si>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</si>
  <si>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</si>
  <si>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</si>
  <si>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</si>
  <si>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</si>
  <si>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</si>
  <si>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</si>
  <si>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</si>
  <si>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</si>
  <si>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</si>
  <si>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</si>
  <si>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</si>
  <si>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</si>
  <si>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</si>
  <si>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</si>
  <si>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</si>
  <si>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</si>
  <si>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</si>
  <si>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</si>
  <si>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</si>
  <si>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</si>
  <si>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</si>
  <si>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</si>
  <si>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</si>
  <si>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</si>
  <si>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</si>
  <si>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</si>
  <si>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</si>
  <si>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</si>
  <si>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</si>
  <si>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</si>
  <si>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</si>
  <si>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</si>
  <si>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</si>
  <si>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</si>
  <si>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</si>
  <si>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</si>
  <si>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</si>
  <si>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</si>
  <si>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</si>
  <si>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</si>
  <si>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</si>
  <si>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</si>
  <si>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</si>
  <si>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</si>
  <si>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</si>
  <si>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</si>
  <si>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</si>
  <si>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</si>
  <si>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</si>
  <si>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</si>
  <si>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</si>
  <si>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</si>
  <si>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</si>
  <si>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</si>
  <si>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</si>
  <si>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</si>
  <si>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</si>
  <si>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</si>
  <si>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</si>
  <si>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</si>
  <si>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</si>
  <si>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</si>
  <si>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</si>
  <si>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</si>
  <si>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</si>
  <si>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</si>
  <si>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</si>
  <si>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</si>
  <si>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</si>
  <si>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</si>
  <si>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</si>
  <si>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</si>
  <si>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</si>
  <si>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</si>
  <si>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</si>
  <si>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</si>
  <si>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</si>
  <si>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</si>
  <si>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</si>
  <si>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</si>
  <si>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</si>
  <si>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</si>
  <si>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</si>
  <si>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</si>
  <si>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</si>
  <si>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</si>
  <si>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</si>
  <si>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</si>
  <si>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</si>
  <si>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</si>
  <si>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</si>
  <si>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</si>
  <si>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</si>
  <si>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</si>
  <si>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</si>
  <si>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</si>
  <si>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</si>
  <si>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</si>
  <si>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</si>
  <si>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</si>
  <si>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</si>
  <si>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</si>
  <si>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</si>
  <si>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</si>
  <si>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</si>
  <si>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</si>
  <si>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</si>
  <si>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</si>
  <si>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</si>
  <si>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</si>
  <si>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</si>
  <si>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</si>
  <si>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</si>
  <si>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</si>
  <si>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</si>
  <si>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</si>
  <si>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</si>
  <si>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</si>
  <si>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</si>
  <si>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</si>
  <si>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</si>
  <si>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</si>
  <si>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</si>
  <si>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</si>
  <si>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</si>
  <si>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</si>
  <si>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</si>
  <si>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</si>
  <si>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</si>
  <si>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</si>
  <si>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</si>
  <si>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</si>
  <si>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</si>
  <si>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</si>
  <si>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</si>
  <si>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</si>
  <si>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</si>
  <si>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</si>
  <si>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</si>
  <si>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</si>
  <si>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</si>
  <si>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</si>
  <si>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</si>
  <si>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</si>
  <si>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</si>
  <si>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</si>
  <si>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</si>
  <si>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</si>
  <si>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</si>
  <si>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</si>
  <si>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</si>
  <si>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</si>
  <si>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</si>
  <si>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</si>
  <si>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</si>
  <si>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</si>
  <si>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</si>
  <si>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</si>
  <si>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</si>
  <si>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</si>
  <si>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</si>
  <si>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</si>
  <si>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</si>
  <si>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</si>
  <si>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</si>
  <si>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</si>
  <si>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</si>
  <si>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</si>
  <si>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</si>
  <si>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</si>
  <si>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</si>
  <si>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</si>
  <si>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</si>
  <si>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</si>
  <si>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</si>
  <si>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</si>
  <si>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</si>
  <si>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</si>
  <si>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</si>
  <si>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</si>
  <si>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</si>
  <si>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</si>
  <si>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</si>
  <si>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</si>
  <si>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</si>
  <si>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</si>
  <si>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</si>
  <si>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</si>
  <si>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</si>
  <si>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</si>
  <si>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</si>
  <si>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</si>
  <si>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</si>
  <si>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</si>
  <si>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</si>
  <si>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</si>
  <si>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</si>
  <si>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</si>
  <si>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</si>
  <si>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</si>
  <si>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</si>
  <si>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</si>
  <si>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</si>
  <si>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</si>
  <si>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</si>
  <si>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</si>
  <si>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</si>
  <si>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</si>
  <si>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</si>
  <si>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</si>
  <si>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</si>
  <si>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</si>
  <si>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</si>
  <si>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</si>
  <si>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</si>
  <si>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</si>
  <si>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</si>
  <si>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</si>
  <si>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</si>
  <si>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</si>
  <si>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</si>
  <si>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</si>
  <si>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</si>
  <si>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</si>
  <si>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</si>
  <si>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</si>
  <si>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</si>
  <si>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</si>
  <si>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</si>
  <si>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</si>
  <si>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</si>
  <si>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</si>
  <si>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</si>
  <si>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</si>
  <si>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</si>
  <si>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</si>
  <si>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</si>
  <si>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</si>
  <si>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</si>
  <si>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</si>
  <si>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</si>
  <si>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</si>
  <si>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</si>
  <si>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</si>
  <si>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</si>
  <si>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</si>
  <si>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</si>
  <si>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</si>
  <si>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</si>
  <si>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</si>
  <si>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</si>
  <si>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</si>
  <si>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</si>
  <si>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</si>
  <si>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</si>
  <si>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</si>
  <si>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</si>
  <si>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</si>
  <si>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</si>
  <si>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</si>
  <si>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</si>
  <si>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</si>
  <si>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</si>
  <si>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</si>
  <si>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</si>
  <si>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</si>
  <si>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</si>
  <si>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</si>
  <si>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</si>
  <si>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</si>
  <si>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</si>
  <si>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</si>
  <si>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</si>
  <si>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</si>
  <si>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</si>
  <si>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</si>
  <si>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</si>
  <si>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</si>
  <si>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</si>
  <si>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</si>
  <si>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</si>
  <si>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</si>
  <si>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</si>
  <si>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</si>
  <si>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</si>
  <si>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</si>
  <si>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</si>
  <si>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</si>
  <si>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</si>
  <si>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</si>
  <si>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</si>
  <si>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</si>
  <si>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</si>
  <si>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</si>
  <si>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</si>
  <si>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</si>
  <si>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</si>
  <si>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</si>
  <si>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</si>
  <si>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</si>
  <si>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</si>
  <si>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</si>
  <si>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</si>
  <si>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</si>
  <si>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</si>
  <si>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</si>
  <si>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</si>
  <si>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</si>
  <si>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</si>
  <si>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</si>
  <si>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</si>
  <si>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</si>
  <si>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</si>
  <si>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</si>
  <si>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</si>
  <si>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</si>
  <si>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</si>
  <si>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</si>
  <si>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</si>
  <si>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</si>
  <si>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</si>
  <si>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</si>
  <si>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</si>
  <si>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</si>
  <si>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</si>
  <si>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</si>
  <si>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</si>
  <si>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</si>
  <si>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</si>
  <si>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</si>
  <si>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</si>
  <si>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</si>
  <si>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</si>
  <si>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</si>
  <si>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</si>
  <si>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</si>
  <si>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</si>
  <si>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</si>
  <si>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</si>
  <si>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</si>
  <si>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</si>
  <si>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</si>
  <si>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</si>
  <si>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</si>
  <si>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</si>
  <si>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</si>
  <si>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</si>
  <si>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</si>
  <si>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</si>
  <si>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</si>
  <si>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</si>
  <si>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</si>
  <si>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</si>
  <si>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</si>
  <si>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</si>
  <si>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</si>
  <si>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</si>
  <si>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</si>
  <si>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</si>
  <si>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</si>
  <si>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</si>
  <si>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</si>
  <si>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</si>
  <si>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</si>
  <si>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</si>
  <si>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</si>
  <si>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</si>
  <si>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</si>
  <si>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</si>
  <si>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</si>
  <si>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</si>
  <si>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</si>
  <si>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</si>
  <si>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</si>
  <si>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</si>
  <si>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</si>
  <si>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</si>
  <si>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</si>
  <si>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</si>
  <si>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</si>
  <si>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</si>
  <si>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</si>
  <si>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</si>
  <si>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</si>
  <si>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</si>
  <si>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</si>
  <si>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</si>
  <si>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</si>
  <si>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</si>
  <si>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</si>
  <si>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</si>
  <si>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</si>
  <si>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</si>
  <si>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</si>
  <si>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</si>
  <si>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</si>
  <si>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</si>
  <si>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</si>
  <si>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</si>
  <si>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</si>
  <si>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</si>
  <si>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</si>
  <si>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</si>
  <si>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</si>
  <si>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</si>
  <si>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</si>
  <si>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</si>
  <si>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</si>
  <si>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</si>
  <si>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</si>
  <si>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</si>
  <si>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</si>
  <si>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</si>
  <si>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</si>
  <si>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</si>
  <si>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</si>
  <si>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</si>
  <si>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</si>
  <si>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</si>
  <si>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</si>
  <si>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</si>
  <si>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</si>
  <si>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</si>
  <si>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</si>
  <si>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</si>
  <si>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</si>
  <si>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</si>
  <si>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</si>
  <si>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</si>
  <si>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</si>
  <si>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</si>
  <si>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</si>
  <si>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</si>
  <si>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</si>
  <si>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</si>
  <si>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</si>
  <si>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</si>
  <si>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</si>
  <si>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</si>
  <si>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</si>
  <si>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</si>
  <si>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</si>
  <si>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</si>
  <si>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</si>
  <si>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</si>
  <si>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</si>
  <si>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</si>
  <si>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</si>
  <si>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</si>
  <si>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</si>
  <si>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</si>
  <si>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</si>
  <si>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</si>
  <si>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</si>
  <si>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</si>
  <si>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</si>
  <si>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</si>
  <si>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</si>
  <si>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</si>
  <si>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</si>
  <si>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</si>
  <si>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</si>
  <si>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</si>
  <si>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</si>
  <si>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</si>
  <si>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</si>
  <si>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</si>
  <si>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</si>
  <si>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</si>
  <si>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</si>
  <si>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</si>
  <si>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</si>
  <si>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</si>
  <si>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</si>
  <si>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</si>
  <si>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</si>
  <si>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</si>
  <si>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</si>
  <si>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</si>
  <si>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</si>
  <si>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</si>
  <si>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</si>
  <si>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</si>
  <si>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</si>
  <si>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</si>
  <si>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</si>
  <si>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</si>
  <si>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</si>
  <si>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</si>
  <si>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</si>
  <si>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</si>
  <si>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</si>
  <si>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</si>
  <si>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</si>
  <si>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</si>
  <si>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</si>
  <si>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</si>
  <si>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</si>
  <si>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</si>
  <si>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</si>
  <si>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</si>
  <si>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</si>
  <si>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</si>
  <si>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</si>
  <si>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</si>
  <si>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</si>
  <si>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</si>
  <si>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</si>
  <si>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</si>
  <si>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</si>
  <si>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</si>
  <si>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</si>
  <si>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</si>
  <si>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</si>
  <si>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</si>
  <si>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</si>
  <si>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</si>
  <si>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</si>
  <si>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</si>
  <si>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</si>
  <si>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</si>
  <si>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</si>
  <si>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</si>
  <si>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</si>
  <si>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</si>
  <si>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</si>
  <si>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</si>
  <si>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</si>
  <si>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</si>
  <si>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</si>
  <si>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</si>
  <si>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</si>
  <si>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</si>
  <si>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</si>
  <si>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</si>
  <si>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</si>
  <si>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</si>
  <si>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</si>
  <si>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</si>
  <si>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</si>
  <si>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</si>
  <si>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</si>
  <si>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</si>
  <si>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</si>
  <si>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</si>
  <si>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</si>
  <si>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</si>
  <si>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</si>
  <si>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</si>
  <si>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</si>
  <si>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</si>
  <si>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</si>
  <si>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</si>
  <si>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</si>
  <si>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</si>
  <si>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</si>
  <si>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</si>
  <si>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</si>
  <si>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</si>
  <si>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</si>
  <si>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</si>
  <si>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</si>
  <si>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</si>
  <si>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</si>
  <si>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</si>
  <si>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</si>
  <si>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</si>
  <si>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</si>
  <si>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</si>
  <si>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</si>
  <si>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</si>
  <si>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</si>
  <si>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</si>
  <si>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</si>
  <si>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</si>
  <si>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</si>
  <si>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</si>
  <si>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</si>
  <si>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</si>
  <si>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</si>
  <si>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</si>
  <si>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</si>
  <si>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</si>
  <si>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</si>
  <si>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</si>
  <si>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</si>
  <si>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</si>
  <si>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</si>
  <si>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</si>
  <si>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</si>
  <si>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</si>
  <si>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</si>
  <si>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</si>
  <si>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</si>
  <si>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</si>
  <si>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</si>
  <si>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</si>
  <si>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</si>
  <si>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</si>
  <si>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</si>
  <si>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</si>
  <si>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</si>
  <si>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</si>
  <si>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</si>
  <si>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</si>
  <si>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</si>
  <si>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</si>
  <si>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</si>
  <si>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</si>
  <si>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</si>
  <si>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</si>
  <si>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</si>
  <si>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</si>
  <si>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</si>
  <si>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</si>
  <si>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</si>
  <si>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</si>
  <si>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</si>
  <si>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</si>
  <si>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</si>
  <si>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</si>
  <si>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</si>
  <si>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</si>
  <si>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</si>
  <si>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</si>
  <si>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</si>
  <si>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</si>
  <si>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</si>
  <si>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</si>
  <si>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</si>
  <si>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</si>
  <si>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</si>
  <si>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</si>
  <si>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</si>
  <si>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</si>
  <si>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</si>
  <si>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</si>
  <si>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</si>
  <si>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</si>
  <si>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</si>
  <si>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</si>
  <si>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</si>
  <si>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</si>
  <si>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</si>
  <si>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</si>
  <si>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</si>
  <si>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</si>
  <si>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</si>
  <si>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</si>
  <si>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</si>
  <si>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</si>
  <si>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</si>
  <si>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</si>
  <si>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</si>
  <si>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</si>
  <si>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</si>
  <si>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</si>
  <si>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</si>
  <si>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</si>
  <si>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</si>
  <si>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</si>
  <si>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</si>
  <si>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</si>
  <si>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</si>
  <si>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</si>
  <si>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</si>
  <si>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</si>
  <si>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</si>
  <si>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</si>
  <si>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</si>
  <si>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</si>
  <si>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</si>
  <si>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</si>
  <si>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</si>
  <si>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</si>
  <si>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</si>
  <si>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</si>
  <si>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</si>
  <si>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</si>
  <si>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</si>
  <si>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</si>
  <si>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</si>
  <si>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</si>
  <si>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</si>
  <si>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</si>
  <si>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</si>
  <si>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</si>
  <si>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</si>
  <si>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</si>
  <si>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</si>
  <si>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</si>
  <si>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</si>
  <si>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</si>
  <si>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</si>
  <si>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</si>
  <si>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</si>
  <si>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</si>
  <si>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</si>
  <si>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</si>
  <si>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</si>
  <si>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</si>
  <si>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</si>
  <si>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</si>
  <si>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</si>
  <si>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</si>
  <si>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</si>
  <si>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</si>
  <si>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</si>
  <si>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</si>
  <si>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</si>
  <si>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</si>
  <si>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</si>
  <si>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</si>
  <si>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</si>
  <si>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</si>
  <si>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</si>
  <si>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</si>
  <si>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</si>
  <si>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</si>
  <si>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</si>
  <si>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</si>
  <si>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</si>
  <si>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</si>
  <si>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</si>
  <si>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</si>
  <si>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</si>
  <si>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</si>
  <si>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</si>
  <si>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</si>
  <si>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</si>
  <si>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</si>
  <si>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</si>
  <si>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</si>
  <si>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</si>
  <si>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</si>
  <si>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</si>
  <si>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</si>
  <si>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</si>
  <si>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</si>
  <si>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</si>
  <si>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</si>
  <si>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</si>
  <si>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</si>
  <si>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</si>
  <si>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</si>
  <si>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</si>
  <si>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</si>
  <si>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</si>
  <si>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</si>
  <si>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</si>
  <si>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</si>
  <si>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</si>
  <si>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</si>
  <si>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</si>
  <si>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</si>
  <si>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</si>
  <si>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</si>
  <si>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</si>
  <si>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</si>
  <si>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</si>
  <si>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</si>
  <si>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</si>
  <si>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</si>
  <si>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</si>
  <si>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</si>
  <si>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</si>
  <si>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</si>
  <si>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</si>
  <si>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</si>
  <si>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</si>
  <si>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</si>
  <si>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</si>
  <si>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</si>
  <si>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</si>
  <si>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</si>
  <si>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</si>
  <si>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</si>
  <si>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</si>
  <si>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</si>
  <si>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</si>
  <si>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</si>
  <si>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</si>
  <si>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</si>
  <si>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</si>
  <si>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</si>
  <si>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</si>
  <si>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</si>
  <si>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</si>
  <si>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</si>
  <si>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</si>
  <si>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</si>
  <si>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</si>
  <si>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</si>
  <si>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</si>
  <si>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</si>
  <si>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</si>
  <si>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</si>
  <si>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</si>
  <si>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</si>
  <si>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</si>
  <si>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</si>
  <si>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</si>
  <si>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</si>
  <si>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</si>
  <si>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</si>
  <si>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</si>
  <si>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</si>
  <si>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</si>
  <si>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</si>
  <si>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</si>
  <si>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</si>
  <si>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</si>
  <si>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</si>
  <si>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</si>
  <si>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</si>
  <si>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</si>
  <si>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</si>
  <si>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</si>
  <si>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</si>
  <si>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</si>
  <si>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</si>
  <si>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</si>
  <si>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</si>
  <si>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</si>
  <si>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</si>
  <si>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</si>
  <si>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</si>
  <si>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</si>
  <si>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</si>
  <si>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</si>
  <si>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</si>
  <si>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</si>
  <si>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</si>
  <si>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</si>
  <si>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</si>
  <si>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</si>
  <si>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</si>
  <si>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</si>
  <si>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</si>
  <si>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</si>
  <si>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</si>
  <si>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</si>
  <si>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</si>
  <si>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</si>
  <si>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</si>
  <si>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</si>
  <si>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</si>
  <si>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</si>
  <si>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</si>
  <si>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</si>
  <si>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</si>
  <si>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</si>
  <si>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</si>
  <si>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</si>
  <si>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</si>
  <si>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</si>
  <si>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</si>
  <si>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</si>
  <si>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</si>
  <si>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</si>
  <si>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</si>
  <si>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</si>
  <si>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</si>
  <si>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</si>
  <si>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</si>
  <si>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</si>
  <si>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</si>
  <si>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</si>
  <si>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</si>
  <si>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</si>
  <si>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</si>
  <si>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</si>
  <si>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</si>
  <si>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</si>
  <si>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</si>
  <si>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</si>
  <si>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</si>
  <si>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</si>
  <si>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</si>
  <si>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</si>
  <si>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</si>
  <si>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</si>
  <si>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</si>
  <si>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</si>
  <si>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</si>
  <si>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</si>
  <si>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</si>
  <si>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</si>
  <si>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</si>
  <si>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</si>
  <si>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</si>
  <si>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</si>
  <si>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</si>
  <si>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</si>
  <si>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</si>
  <si>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</si>
  <si>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</si>
  <si>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</si>
  <si>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</si>
  <si>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</si>
  <si>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</si>
  <si>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</si>
  <si>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</si>
  <si>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</si>
  <si>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</si>
  <si>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</si>
  <si>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</si>
  <si>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</si>
  <si>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</si>
  <si>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</si>
  <si>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</si>
  <si>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</si>
  <si>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</si>
  <si>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</si>
  <si>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</si>
  <si>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</si>
  <si>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</si>
  <si>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</si>
  <si>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</si>
  <si>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</si>
  <si>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</si>
  <si>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</si>
  <si>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</si>
  <si>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</si>
  <si>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</si>
  <si>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</si>
  <si>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</si>
  <si>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</si>
  <si>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</si>
  <si>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</si>
  <si>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</si>
  <si>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</si>
  <si>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</si>
  <si>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</si>
  <si>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</si>
  <si>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</si>
  <si>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</si>
  <si>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</si>
  <si>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</si>
  <si>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</si>
  <si>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</si>
  <si>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</si>
  <si>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</si>
  <si>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</si>
  <si>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</si>
  <si>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</si>
  <si>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</si>
  <si>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</si>
  <si>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</si>
  <si>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</si>
  <si>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</si>
  <si>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</si>
  <si>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</si>
  <si>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</si>
  <si>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</si>
  <si>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</si>
  <si>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</si>
  <si>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</si>
  <si>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</si>
  <si>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</si>
  <si>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</si>
  <si>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</si>
  <si>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</si>
  <si>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</si>
  <si>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</si>
  <si>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</si>
  <si>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</si>
  <si>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</si>
  <si>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</si>
  <si>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</si>
  <si>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</si>
  <si>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</si>
  <si>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</si>
  <si>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</si>
  <si>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</si>
  <si>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</si>
  <si>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</si>
  <si>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</si>
  <si>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</si>
  <si>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</si>
  <si>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</si>
  <si>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</si>
  <si>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</si>
  <si>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</si>
  <si>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</si>
  <si>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</si>
  <si>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</si>
  <si>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</si>
  <si>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</si>
  <si>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</si>
  <si>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</si>
  <si>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</si>
  <si>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</si>
  <si>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</si>
  <si>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</si>
  <si>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</si>
  <si>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</si>
  <si>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</si>
  <si>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</si>
  <si>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</si>
  <si>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</si>
  <si>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</si>
  <si>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</si>
  <si>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</si>
  <si>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</si>
  <si>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</si>
  <si>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</si>
  <si>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</si>
  <si>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</si>
  <si>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</si>
  <si>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</si>
  <si>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</si>
  <si>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</si>
  <si>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</si>
  <si>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</si>
  <si>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</si>
  <si>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</si>
  <si>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</si>
  <si>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</si>
  <si>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</si>
  <si>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</si>
  <si>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</si>
  <si>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</si>
  <si>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</si>
  <si>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</si>
  <si>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</si>
  <si>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</si>
  <si>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</si>
  <si>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</si>
  <si>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</si>
  <si>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</si>
  <si>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</si>
  <si>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</si>
  <si>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</si>
  <si>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</si>
  <si>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</si>
  <si>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</si>
  <si>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</si>
  <si>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</si>
  <si>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</si>
  <si>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</si>
  <si>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</si>
  <si>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</si>
  <si>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</si>
  <si>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</si>
  <si>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</si>
  <si>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</si>
  <si>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</si>
  <si>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</si>
  <si>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</si>
  <si>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</si>
  <si>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</si>
  <si>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</si>
  <si>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</si>
  <si>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</si>
  <si>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</si>
  <si>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</si>
  <si>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</si>
  <si>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</si>
  <si>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</si>
  <si>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</si>
  <si>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</si>
  <si>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</si>
  <si>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</si>
  <si>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</si>
  <si>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</si>
  <si>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</si>
  <si>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</si>
  <si>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</si>
  <si>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</si>
  <si>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</si>
  <si>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</si>
  <si>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</si>
  <si>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</si>
  <si>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</si>
  <si>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</si>
  <si>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</si>
  <si>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</si>
  <si>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</si>
  <si>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</si>
  <si>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</si>
  <si>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</si>
  <si>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</si>
  <si>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</si>
  <si>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</si>
  <si>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</si>
  <si>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</si>
  <si>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</si>
  <si>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</si>
  <si>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</si>
  <si>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</si>
  <si>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</si>
  <si>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</si>
  <si>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</si>
  <si>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</si>
  <si>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</si>
  <si>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</si>
  <si>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</si>
  <si>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</si>
  <si>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</si>
  <si>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</si>
  <si>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</si>
  <si>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</si>
  <si>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</si>
  <si>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</si>
  <si>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</si>
  <si>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</si>
  <si>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</si>
  <si>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</si>
  <si>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</si>
  <si>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</si>
  <si>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</si>
  <si>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</si>
  <si>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</si>
  <si>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</si>
  <si>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</si>
  <si>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</si>
  <si>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</si>
  <si>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</si>
  <si>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</si>
  <si>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</si>
  <si>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</si>
  <si>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</si>
  <si>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</si>
  <si>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</si>
  <si>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</si>
  <si>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</si>
  <si>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</si>
  <si>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</si>
  <si>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</si>
  <si>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</si>
  <si>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</si>
  <si>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</si>
  <si>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</si>
  <si>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</si>
  <si>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</si>
  <si>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</si>
  <si>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</si>
  <si>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</si>
  <si>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</si>
  <si>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</si>
  <si>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</si>
  <si>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</si>
  <si>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</si>
  <si>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</si>
  <si>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</si>
  <si>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</si>
  <si>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</si>
  <si>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</si>
  <si>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</si>
  <si>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</si>
  <si>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</si>
  <si>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</si>
  <si>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</si>
  <si>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</si>
  <si>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</si>
  <si>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</si>
  <si>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</si>
  <si>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</si>
  <si>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</si>
  <si>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</si>
  <si>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</si>
  <si>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</si>
  <si>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</si>
  <si>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</si>
  <si>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</si>
  <si>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</si>
  <si>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</si>
  <si>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</si>
  <si>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</si>
  <si>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</si>
  <si>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</si>
  <si>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</si>
  <si>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</si>
  <si>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</si>
  <si>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</si>
  <si>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</si>
  <si>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</si>
  <si>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</si>
  <si>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</si>
  <si>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</si>
  <si>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</si>
  <si>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</si>
  <si>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</si>
  <si>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</si>
  <si>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</si>
  <si>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</si>
  <si>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</si>
  <si>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</si>
  <si>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</si>
  <si>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</si>
  <si>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</si>
  <si>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</si>
  <si>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</si>
  <si>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</si>
  <si>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</si>
  <si>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</si>
  <si>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</si>
  <si>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</si>
  <si>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</si>
  <si>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</si>
  <si>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</si>
  <si>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</si>
  <si>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</si>
  <si>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</si>
  <si>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</si>
  <si>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</si>
  <si>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</si>
  <si>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</si>
  <si>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</si>
  <si>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</si>
  <si>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</si>
  <si>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</si>
  <si>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</si>
  <si>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</si>
  <si>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</si>
  <si>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</si>
  <si>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</si>
  <si>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</si>
  <si>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</si>
  <si>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</si>
  <si>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</si>
  <si>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</si>
  <si>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</si>
  <si>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</si>
  <si>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</si>
  <si>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</si>
  <si>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</si>
  <si>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</si>
  <si>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</si>
  <si>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</si>
  <si>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</si>
  <si>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</si>
  <si>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</si>
  <si>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</si>
  <si>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</si>
  <si>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</si>
  <si>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</si>
  <si>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</si>
  <si>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</si>
  <si>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</si>
  <si>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</si>
  <si>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</si>
  <si>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</si>
  <si>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</si>
  <si>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</si>
  <si>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</si>
  <si>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</si>
  <si>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</si>
  <si>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</si>
  <si>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</si>
  <si>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</si>
  <si>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</si>
  <si>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</si>
  <si>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</si>
  <si>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</si>
  <si>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</si>
  <si>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</si>
  <si>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</si>
  <si>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</si>
  <si>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</si>
  <si>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</si>
  <si>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</si>
  <si>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</si>
  <si>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</si>
  <si>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</si>
  <si>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</si>
  <si>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</si>
  <si>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</si>
  <si>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</si>
  <si>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</si>
  <si>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</si>
  <si>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</si>
  <si>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</si>
  <si>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</si>
  <si>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</si>
  <si>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</si>
  <si>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</si>
  <si>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</si>
  <si>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</si>
  <si>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</si>
  <si>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</si>
  <si>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</si>
  <si>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</si>
  <si>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</si>
  <si>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</si>
  <si>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</si>
  <si>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</si>
  <si>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</si>
  <si>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</si>
  <si>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</si>
  <si>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</si>
  <si>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</si>
  <si>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</si>
  <si>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</si>
  <si>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</si>
  <si>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</si>
  <si>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</si>
  <si>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</si>
  <si>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</si>
  <si>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</si>
  <si>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</si>
  <si>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</si>
  <si>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</si>
  <si>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</si>
  <si>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</si>
  <si>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</si>
  <si>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</si>
  <si>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</si>
  <si>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</si>
  <si>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</si>
  <si>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</si>
  <si>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</si>
  <si>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</si>
  <si>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</si>
  <si>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</si>
  <si>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</si>
  <si>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</si>
  <si>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</si>
  <si>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</si>
  <si>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</si>
  <si>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</si>
  <si>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</si>
  <si>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</si>
  <si>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</si>
  <si>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</si>
  <si>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</si>
  <si>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</si>
  <si>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</si>
  <si>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</si>
  <si>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</si>
  <si>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</si>
  <si>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</si>
  <si>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</si>
  <si>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</si>
  <si>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</si>
  <si>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</si>
  <si>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</si>
  <si>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</si>
  <si>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</si>
  <si>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</si>
  <si>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</si>
  <si>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</si>
  <si>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</si>
  <si>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</si>
  <si>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</si>
  <si>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</si>
  <si>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</si>
  <si>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</si>
  <si>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</si>
  <si>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</si>
  <si>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</si>
  <si>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</si>
  <si>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</si>
  <si>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</si>
  <si>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</si>
  <si>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</si>
  <si>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</si>
  <si>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</si>
  <si>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</si>
  <si>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</si>
  <si>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</si>
  <si>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</si>
  <si>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</si>
  <si>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</si>
  <si>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</si>
  <si>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</si>
  <si>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</si>
  <si>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</si>
  <si>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</si>
  <si>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</si>
  <si>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</si>
  <si>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</si>
  <si>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</si>
  <si>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</si>
  <si>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</si>
  <si>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</si>
  <si>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</si>
  <si>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</si>
  <si>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</si>
  <si>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</si>
  <si>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</si>
  <si>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</si>
  <si>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</si>
  <si>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</si>
  <si>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</si>
  <si>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</si>
  <si>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</si>
  <si>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</si>
  <si>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</si>
  <si>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</si>
  <si>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</si>
  <si>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</si>
  <si>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</si>
  <si>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</si>
  <si>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</si>
  <si>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</si>
  <si>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</si>
  <si>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</si>
  <si>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</si>
  <si>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</si>
  <si>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</si>
  <si>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</si>
  <si>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</si>
  <si>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</si>
  <si>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</si>
  <si>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</si>
  <si>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</si>
  <si>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</si>
  <si>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</si>
  <si>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</si>
  <si>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</si>
  <si>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</si>
  <si>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</si>
  <si>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</si>
  <si>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</si>
  <si>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</si>
  <si>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</si>
  <si>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</si>
  <si>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</si>
  <si>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</si>
  <si>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</si>
  <si>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</si>
  <si>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</si>
  <si>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</si>
  <si>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</si>
  <si>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</si>
  <si>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</si>
  <si>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</si>
  <si>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</si>
  <si>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</si>
  <si>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</si>
  <si>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</si>
  <si>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</si>
  <si>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</si>
  <si>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</si>
  <si>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</si>
  <si>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</si>
  <si>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</si>
  <si>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</si>
  <si>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</si>
  <si>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</si>
  <si>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</si>
  <si>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</si>
  <si>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</si>
  <si>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</si>
  <si>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</si>
  <si>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</si>
  <si>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</si>
  <si>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</si>
  <si>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</si>
  <si>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</si>
  <si>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</si>
  <si>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</si>
  <si>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</si>
  <si>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</si>
  <si>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</si>
  <si>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</si>
  <si>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</si>
  <si>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</si>
  <si>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</si>
  <si>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</si>
  <si>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</si>
  <si>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</si>
  <si>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</si>
  <si>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</si>
  <si>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</si>
  <si>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</si>
  <si>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</si>
  <si>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</si>
  <si>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</si>
  <si>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</si>
  <si>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</si>
  <si>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</si>
  <si>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</si>
  <si>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</si>
  <si>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</si>
  <si>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</si>
  <si>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</si>
  <si>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</si>
  <si>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</si>
  <si>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</si>
  <si>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</si>
  <si>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</si>
  <si>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</si>
  <si>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</si>
  <si>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</si>
  <si>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</si>
  <si>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</si>
  <si>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</si>
  <si>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</si>
  <si>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</si>
  <si>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</si>
  <si>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</si>
  <si>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</si>
  <si>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</si>
  <si>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</si>
  <si>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</si>
  <si>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</si>
  <si>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</si>
  <si>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</si>
  <si>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</si>
  <si>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</si>
  <si>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</si>
  <si>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</si>
  <si>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</si>
  <si>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</si>
  <si>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</si>
  <si>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</si>
  <si>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</si>
  <si>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</si>
  <si>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</si>
  <si>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</si>
  <si>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</si>
  <si>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</si>
  <si>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</si>
  <si>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</si>
  <si>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</si>
  <si>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</si>
  <si>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</si>
  <si>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</si>
  <si>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</si>
  <si>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</si>
  <si>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</si>
  <si>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</si>
  <si>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</si>
  <si>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</si>
  <si>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</si>
  <si>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</si>
  <si>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</si>
  <si>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</si>
  <si>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</si>
  <si>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</si>
  <si>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</si>
  <si>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</si>
  <si>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</si>
  <si>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</si>
  <si>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</si>
  <si>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</si>
  <si>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</si>
  <si>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</si>
  <si>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</si>
  <si>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</si>
  <si>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</si>
  <si>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</si>
  <si>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</si>
  <si>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</si>
  <si>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</si>
  <si>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</si>
  <si>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</si>
  <si>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</si>
  <si>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</si>
  <si>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</si>
  <si>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</si>
  <si>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</si>
  <si>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</si>
  <si>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</si>
  <si>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</si>
  <si>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</si>
  <si>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</si>
  <si>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</si>
  <si>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</si>
  <si>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</si>
  <si>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</si>
  <si>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</si>
  <si>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</si>
  <si>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</si>
  <si>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</si>
  <si>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</si>
  <si>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</si>
  <si>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</si>
  <si>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</si>
  <si>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</si>
  <si>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</si>
  <si>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</si>
  <si>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</si>
  <si>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</si>
  <si>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</si>
  <si>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</si>
  <si>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</si>
  <si>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</si>
  <si>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</si>
  <si>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</si>
  <si>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</si>
  <si>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</si>
  <si>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</si>
  <si>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</si>
  <si>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</si>
  <si>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</si>
  <si>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</si>
  <si>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</si>
  <si>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</si>
  <si>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</si>
  <si>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</si>
  <si>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</si>
  <si>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</si>
  <si>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</si>
  <si>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</si>
  <si>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</si>
  <si>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</si>
  <si>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</si>
  <si>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</si>
  <si>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</si>
  <si>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</si>
  <si>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</si>
  <si>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</si>
  <si>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</si>
  <si>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</si>
  <si>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</si>
  <si>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</si>
  <si>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</si>
  <si>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</si>
  <si>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</si>
  <si>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</si>
  <si>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</si>
  <si>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</si>
  <si>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</si>
  <si>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</si>
  <si>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</si>
  <si>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</si>
  <si>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</si>
  <si>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</si>
  <si>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</si>
  <si>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</si>
  <si>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</si>
  <si>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</si>
  <si>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</si>
  <si>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</si>
  <si>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</si>
  <si>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</si>
  <si>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</si>
  <si>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</si>
  <si>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</si>
  <si>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</si>
  <si>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</si>
  <si>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</si>
  <si>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</si>
  <si>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</si>
  <si>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</si>
  <si>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</si>
  <si>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</si>
  <si>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</si>
  <si>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</si>
  <si>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</si>
  <si>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</si>
  <si>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</si>
  <si>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</si>
  <si>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</si>
  <si>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</si>
  <si>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</si>
  <si>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</si>
  <si>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</si>
  <si>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</si>
  <si>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</si>
  <si>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</si>
  <si>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</si>
  <si>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</si>
  <si>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</si>
  <si>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</si>
  <si>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</si>
  <si>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</si>
  <si>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</si>
  <si>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</si>
  <si>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</si>
  <si>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</si>
  <si>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</si>
  <si>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</si>
  <si>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</si>
  <si>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</si>
  <si>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</si>
  <si>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</si>
  <si>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</si>
  <si>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</si>
  <si>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</si>
  <si>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</si>
  <si>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</si>
  <si>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</si>
  <si>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</si>
  <si>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</si>
  <si>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</si>
  <si>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</si>
  <si>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</si>
  <si>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</si>
  <si>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</si>
  <si>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</si>
  <si>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</si>
  <si>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</si>
  <si>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</si>
  <si>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</si>
  <si>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</si>
  <si>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</si>
  <si>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</si>
  <si>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</si>
  <si>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</si>
  <si>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</si>
  <si>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</si>
  <si>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</si>
  <si>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</si>
  <si>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</si>
  <si>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</si>
  <si>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</si>
  <si>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</si>
  <si>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</si>
  <si>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</si>
  <si>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</si>
  <si>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</si>
  <si>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</si>
  <si>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</si>
  <si>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</si>
  <si>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</si>
  <si>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</si>
  <si>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</si>
  <si>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</si>
  <si>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</si>
  <si>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</si>
  <si>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</si>
  <si>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</si>
  <si>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</si>
  <si>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</si>
  <si>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</si>
  <si>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</si>
  <si>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</si>
  <si>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</si>
  <si>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</si>
  <si>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</si>
  <si>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</si>
  <si>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</si>
  <si>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</si>
  <si>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</si>
  <si>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</si>
  <si>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</si>
  <si>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</si>
  <si>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</si>
  <si>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</si>
  <si>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</si>
  <si>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</si>
  <si>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</si>
  <si>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</si>
  <si>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</si>
  <si>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</si>
  <si>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</si>
  <si>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</si>
  <si>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</si>
  <si>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</si>
  <si>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</si>
  <si>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</si>
  <si>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</si>
  <si>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</si>
  <si>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</si>
  <si>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</si>
  <si>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</si>
  <si>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</si>
  <si>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</si>
  <si>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</si>
  <si>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</si>
  <si>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</si>
  <si>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</si>
  <si>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</si>
  <si>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</si>
  <si>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</si>
  <si>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</si>
  <si>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</si>
  <si>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</si>
  <si>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</si>
  <si>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</si>
  <si>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</si>
  <si>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</si>
  <si>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</si>
  <si>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</si>
  <si>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</si>
  <si>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</si>
  <si>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</si>
  <si>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</si>
  <si>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</si>
  <si>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</si>
  <si>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</si>
  <si>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</si>
  <si>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</si>
  <si>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</si>
  <si>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</si>
  <si>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</si>
  <si>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</si>
  <si>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</si>
  <si>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</si>
  <si>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</si>
  <si>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</si>
  <si>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</si>
  <si>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</si>
  <si>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</si>
  <si>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</si>
  <si>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</si>
  <si>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</si>
  <si>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</si>
  <si>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</si>
  <si>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</si>
  <si>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</si>
  <si>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</si>
  <si>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</si>
  <si>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</si>
  <si>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</si>
  <si>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</si>
  <si>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</si>
  <si>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</si>
  <si>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</si>
  <si>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</si>
  <si>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</si>
  <si>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</si>
  <si>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</si>
  <si>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</si>
  <si>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</si>
  <si>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</si>
  <si>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</si>
  <si>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</si>
  <si>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</si>
  <si>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</si>
  <si>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</si>
  <si>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</si>
  <si>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</si>
  <si>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</si>
  <si>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</si>
  <si>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</si>
  <si>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</si>
  <si>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</si>
  <si>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</si>
  <si>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</si>
  <si>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</si>
  <si>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</si>
  <si>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</si>
  <si>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</si>
  <si>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</si>
  <si>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</si>
  <si>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</si>
  <si>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</si>
  <si>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</si>
  <si>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</si>
  <si>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</si>
  <si>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</si>
  <si>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</si>
  <si>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</si>
  <si>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</si>
  <si>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</si>
  <si>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</si>
  <si>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</si>
  <si>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</si>
  <si>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</si>
  <si>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</si>
  <si>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</si>
  <si>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</si>
  <si>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</si>
  <si>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</si>
  <si>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</si>
  <si>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</si>
  <si>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</si>
  <si>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</si>
  <si>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</si>
  <si>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</si>
  <si>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</si>
  <si>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</si>
  <si>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</si>
  <si>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</si>
  <si>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</si>
  <si>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</si>
  <si>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</si>
  <si>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</si>
  <si>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</si>
  <si>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</si>
  <si>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</si>
  <si>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</si>
  <si>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</si>
  <si>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</si>
  <si>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</si>
  <si>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</si>
  <si>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</si>
  <si>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</si>
  <si>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</si>
  <si>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</si>
  <si>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</si>
  <si>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</si>
  <si>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</si>
  <si>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</si>
  <si>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</si>
  <si>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</si>
  <si>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</si>
  <si>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</si>
  <si>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</si>
  <si>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</si>
  <si>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</si>
  <si>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</si>
  <si>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</si>
  <si>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</si>
  <si>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</si>
  <si>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</si>
  <si>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</si>
  <si>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</si>
  <si>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</si>
  <si>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</si>
  <si>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</si>
  <si>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</si>
  <si>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</si>
  <si>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</si>
  <si>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</si>
  <si>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</si>
  <si>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</si>
  <si>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</si>
  <si>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</si>
  <si>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</si>
  <si>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</si>
  <si>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</si>
  <si>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</si>
  <si>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</si>
  <si>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</si>
  <si>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</si>
  <si>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</si>
  <si>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</si>
  <si>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</si>
  <si>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</si>
  <si>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</si>
  <si>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</si>
  <si>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</si>
  <si>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</si>
  <si>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</si>
  <si>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</si>
  <si>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</si>
  <si>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</si>
  <si>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</si>
  <si>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</si>
  <si>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</si>
  <si>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</si>
  <si>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</si>
  <si>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</si>
  <si>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</si>
  <si>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</si>
  <si>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</si>
  <si>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</si>
  <si>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</si>
  <si>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</si>
  <si>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</si>
  <si>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</si>
  <si>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</si>
  <si>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</si>
  <si>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</si>
  <si>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</si>
  <si>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</si>
  <si>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</si>
  <si>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</si>
  <si>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</si>
  <si>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</si>
  <si>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</si>
  <si>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</si>
  <si>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</si>
  <si>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</si>
  <si>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</si>
  <si>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</si>
  <si>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</si>
  <si>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</si>
  <si>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</si>
  <si>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</si>
  <si>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</si>
  <si>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</si>
  <si>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</si>
  <si>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</si>
  <si>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</si>
  <si>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</si>
  <si>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</si>
  <si>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</si>
  <si>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</si>
  <si>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</si>
  <si>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</si>
  <si>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</si>
  <si>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</si>
  <si>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</si>
  <si>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</si>
  <si>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</si>
  <si>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</si>
  <si>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</si>
  <si>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</si>
  <si>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</si>
  <si>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</si>
  <si>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</si>
  <si>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</si>
  <si>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</si>
  <si>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</si>
  <si>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</si>
  <si>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</si>
  <si>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</si>
  <si>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</si>
  <si>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</si>
  <si>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</si>
  <si>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</si>
  <si>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</si>
  <si>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</si>
  <si>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</si>
  <si>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</si>
  <si>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</si>
  <si>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</si>
  <si>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</si>
  <si>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</si>
  <si>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</si>
  <si>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</si>
  <si>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</si>
  <si>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</si>
  <si>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</si>
  <si>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</si>
  <si>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</si>
  <si>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</si>
  <si>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</si>
  <si>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</si>
  <si>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</si>
  <si>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</si>
  <si>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</si>
  <si>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</si>
  <si>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</si>
  <si>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</si>
  <si>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</si>
  <si>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</si>
  <si>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</si>
  <si>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</si>
  <si>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</si>
  <si>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</si>
  <si>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</si>
  <si>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</si>
  <si>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</si>
  <si>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</si>
  <si>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</si>
  <si>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</si>
  <si>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</si>
  <si>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</si>
  <si>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</si>
  <si>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</si>
  <si>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</si>
  <si>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</si>
  <si>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</si>
  <si>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</si>
  <si>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</si>
  <si>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</si>
  <si>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</si>
  <si>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</si>
  <si>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</si>
  <si>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</si>
  <si>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</si>
  <si>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</si>
  <si>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</si>
  <si>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</si>
  <si>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</si>
  <si>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</si>
  <si>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</si>
  <si>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</si>
  <si>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</si>
  <si>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</si>
  <si>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</si>
  <si>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</si>
  <si>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</si>
  <si>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</si>
  <si>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</si>
  <si>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</si>
  <si>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</si>
  <si>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</si>
  <si>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</si>
  <si>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</si>
  <si>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</si>
  <si>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</si>
  <si>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</si>
  <si>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</si>
  <si>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</si>
  <si>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</si>
  <si>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</si>
  <si>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</si>
  <si>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</si>
  <si>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</si>
  <si>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</si>
  <si>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</si>
  <si>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</si>
  <si>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</si>
  <si>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</si>
  <si>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</si>
  <si>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</si>
  <si>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</si>
  <si>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</si>
  <si>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</si>
  <si>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</si>
  <si>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</si>
  <si>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</si>
  <si>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</si>
  <si>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</si>
  <si>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</si>
  <si>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</si>
  <si>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</si>
  <si>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</si>
  <si>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</si>
  <si>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</si>
  <si>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</si>
  <si>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</si>
  <si>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</si>
  <si>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</si>
  <si>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</si>
  <si>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</si>
  <si>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</si>
  <si>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</si>
  <si>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</si>
  <si>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</si>
  <si>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</si>
  <si>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</si>
  <si>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</si>
  <si>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</si>
  <si>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</si>
  <si>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</si>
  <si>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</si>
  <si>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</si>
  <si>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</si>
  <si>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</si>
  <si>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</si>
  <si>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</si>
  <si>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</si>
  <si>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</si>
  <si>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</si>
  <si>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</si>
  <si>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</si>
  <si>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</si>
  <si>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</si>
  <si>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</si>
  <si>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</si>
  <si>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</si>
  <si>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</si>
  <si>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</si>
  <si>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</si>
  <si>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</si>
  <si>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</si>
  <si>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</si>
  <si>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</si>
  <si>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</si>
  <si>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</si>
  <si>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</si>
  <si>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</si>
  <si>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</si>
  <si>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</si>
  <si>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</si>
  <si>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</si>
  <si>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</si>
  <si>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</si>
  <si>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</si>
  <si>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</si>
  <si>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</si>
  <si>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</si>
  <si>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</si>
  <si>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</si>
  <si>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</si>
  <si>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</si>
  <si>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</si>
  <si>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</si>
  <si>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</si>
  <si>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</si>
  <si>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</si>
  <si>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</si>
  <si>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</si>
  <si>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</si>
  <si>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</si>
  <si>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</si>
  <si>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</si>
  <si>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</si>
  <si>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</si>
  <si>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</si>
  <si>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</si>
  <si>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</si>
  <si>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</si>
  <si>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</si>
  <si>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</si>
  <si>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</si>
  <si>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</si>
  <si>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</si>
  <si>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</si>
  <si>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</si>
  <si>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</si>
  <si>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</si>
  <si>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</si>
  <si>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</si>
  <si>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</si>
  <si>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</si>
  <si>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</si>
  <si>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</si>
  <si>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</si>
  <si>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</si>
  <si>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</si>
  <si>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</si>
  <si>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</si>
  <si>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</si>
  <si>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</si>
  <si>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</si>
  <si>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</si>
  <si>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</si>
  <si>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</si>
  <si>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</si>
  <si>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</si>
  <si>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</si>
  <si>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</si>
  <si>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</si>
  <si>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</si>
  <si>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</si>
  <si>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</si>
  <si>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</si>
  <si>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</si>
  <si>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</si>
  <si>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</si>
  <si>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</si>
  <si>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</si>
  <si>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</si>
  <si>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</si>
  <si>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</si>
  <si>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</si>
  <si>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</si>
  <si>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</si>
  <si>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</si>
  <si>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</si>
  <si>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</si>
  <si>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</si>
  <si>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</si>
  <si>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</si>
  <si>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</si>
  <si>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</si>
  <si>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</si>
  <si>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</si>
  <si>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</si>
  <si>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</si>
  <si>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</si>
  <si>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</si>
  <si>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</si>
  <si>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</si>
  <si>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</si>
  <si>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</si>
  <si>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</si>
  <si>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</si>
  <si>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</si>
  <si>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</si>
  <si>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</si>
  <si>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</si>
  <si>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</si>
  <si>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</si>
  <si>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</si>
  <si>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</si>
  <si>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</si>
  <si>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</si>
  <si>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</si>
  <si>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</si>
  <si>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</si>
  <si>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</si>
  <si>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</si>
  <si>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</si>
  <si>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</si>
  <si>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</si>
  <si>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</si>
  <si>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</si>
  <si>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</si>
  <si>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</si>
  <si>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</si>
  <si>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</si>
  <si>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</si>
  <si>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</si>
  <si>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</si>
  <si>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</si>
  <si>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</si>
  <si>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</si>
  <si>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</si>
  <si>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</si>
  <si>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</si>
  <si>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</si>
  <si>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</si>
  <si>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</si>
  <si>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</si>
  <si>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</si>
  <si>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</si>
  <si>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</si>
  <si>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</si>
  <si>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</si>
  <si>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</si>
  <si>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</si>
  <si>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</si>
  <si>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</si>
  <si>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</si>
  <si>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</si>
  <si>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</si>
  <si>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</si>
  <si>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</si>
  <si>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</si>
  <si>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</si>
  <si>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</si>
  <si>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</si>
  <si>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</si>
  <si>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</si>
  <si>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</si>
  <si>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</si>
  <si>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</si>
  <si>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</si>
  <si>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</si>
  <si>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</si>
  <si>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</si>
  <si>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</si>
  <si>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</si>
  <si>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</si>
  <si>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</si>
  <si>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</si>
  <si>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</si>
  <si>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</si>
  <si>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</si>
  <si>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</si>
  <si>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</si>
  <si>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</si>
  <si>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</si>
  <si>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</si>
  <si>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</si>
  <si>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</si>
  <si>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</si>
  <si>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</si>
  <si>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</si>
  <si>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</si>
  <si>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</si>
  <si>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</si>
  <si>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</si>
  <si>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</si>
  <si>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</si>
  <si>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</si>
  <si>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</si>
  <si>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</si>
  <si>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</si>
  <si>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</si>
  <si>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</si>
  <si>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</si>
  <si>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</si>
  <si>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</si>
  <si>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</si>
  <si>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</si>
  <si>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</si>
  <si>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</si>
  <si>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</si>
  <si>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</si>
  <si>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</si>
  <si>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</si>
  <si>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</si>
  <si>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</si>
  <si>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</si>
  <si>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</si>
  <si>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</si>
  <si>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</si>
  <si>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</si>
  <si>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</si>
  <si>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</si>
  <si>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</si>
  <si>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</si>
  <si>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</si>
  <si>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</si>
  <si>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</si>
  <si>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</si>
  <si>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</si>
  <si>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</si>
  <si>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</si>
  <si>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</si>
  <si>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</si>
  <si>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</si>
  <si>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</si>
  <si>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</si>
  <si>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</si>
  <si>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</si>
  <si>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</si>
  <si>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</si>
  <si>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</si>
  <si>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</si>
  <si>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</si>
  <si>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</si>
  <si>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</si>
  <si>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</si>
  <si>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</si>
  <si>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</si>
  <si>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</si>
  <si>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</si>
  <si>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</si>
  <si>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</si>
  <si>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</si>
  <si>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</si>
  <si>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</si>
  <si>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</si>
  <si>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</si>
  <si>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</si>
  <si>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</si>
  <si>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</si>
  <si>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</si>
  <si>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</si>
  <si>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</si>
  <si>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</si>
  <si>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</si>
  <si>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</si>
  <si>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</si>
  <si>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</si>
  <si>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</si>
  <si>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</si>
  <si>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</si>
  <si>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</si>
  <si>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</si>
  <si>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</si>
  <si>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</si>
  <si>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</si>
  <si>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</si>
  <si>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</si>
  <si>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</si>
  <si>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</si>
  <si>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</si>
  <si>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</si>
  <si>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</si>
  <si>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</si>
  <si>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</si>
  <si>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</si>
  <si>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</si>
  <si>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</si>
  <si>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</si>
  <si>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</si>
  <si>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</si>
  <si>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</si>
  <si>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</si>
  <si>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</si>
  <si>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</si>
  <si>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</si>
  <si>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</si>
  <si>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</si>
  <si>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</si>
  <si>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</si>
  <si>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</si>
  <si>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</si>
  <si>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</si>
  <si>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</si>
  <si>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</si>
  <si>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</si>
  <si>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</si>
  <si>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</si>
  <si>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</si>
  <si>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</si>
  <si>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</si>
  <si>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</si>
  <si>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</si>
  <si>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</si>
  <si>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</si>
  <si>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</si>
  <si>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</si>
  <si>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</si>
  <si>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</si>
  <si>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</si>
  <si>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</si>
  <si>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</si>
  <si>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</si>
  <si>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</si>
  <si>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</si>
  <si>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</si>
  <si>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</si>
  <si>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</si>
  <si>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</si>
  <si>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</si>
  <si>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</si>
  <si>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</si>
  <si>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</si>
  <si>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</si>
  <si>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</si>
  <si>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</si>
  <si>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</si>
  <si>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</si>
  <si>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</si>
  <si>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</si>
  <si>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</si>
  <si>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</si>
  <si>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</si>
  <si>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</si>
  <si>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</si>
  <si>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</si>
  <si>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</si>
  <si>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</si>
  <si>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</si>
  <si>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</si>
  <si>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</si>
  <si>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</si>
  <si>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</si>
  <si>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</si>
  <si>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</si>
  <si>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</si>
  <si>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</si>
  <si>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</si>
  <si>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</si>
  <si>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</si>
  <si>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</si>
  <si>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</si>
  <si>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</si>
  <si>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</si>
  <si>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</si>
  <si>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</si>
  <si>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</si>
  <si>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</si>
  <si>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</si>
  <si>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</si>
  <si>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</si>
  <si>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</si>
  <si>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</si>
  <si>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</si>
  <si>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</si>
  <si>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</si>
  <si>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</si>
  <si>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</si>
  <si>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</si>
  <si>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</si>
  <si>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</si>
  <si>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</si>
  <si>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</si>
  <si>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</si>
  <si>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</si>
  <si>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</si>
  <si>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</si>
  <si>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</si>
  <si>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</si>
  <si>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</si>
  <si>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</si>
  <si>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</si>
  <si>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</si>
  <si>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</si>
  <si>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</si>
  <si>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</si>
  <si>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</si>
  <si>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</si>
  <si>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</si>
  <si>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</si>
  <si>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</si>
  <si>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</si>
  <si>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</si>
  <si>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</si>
  <si>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</si>
  <si>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</si>
  <si>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</si>
  <si>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</si>
  <si>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</si>
  <si>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</si>
  <si>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</si>
  <si>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</si>
  <si>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</si>
  <si>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</si>
  <si>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</si>
  <si>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</si>
  <si>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</si>
  <si>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</si>
  <si>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</si>
  <si>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</si>
  <si>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</si>
  <si>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</si>
  <si>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</si>
  <si>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</si>
  <si>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</si>
  <si>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</si>
  <si>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</si>
  <si>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</si>
  <si>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</si>
  <si>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</si>
  <si>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</si>
  <si>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</si>
  <si>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</si>
  <si>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</si>
  <si>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</si>
  <si>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</si>
  <si>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</si>
  <si>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</si>
  <si>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</si>
  <si>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</si>
  <si>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</si>
  <si>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</si>
  <si>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</si>
  <si>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</si>
  <si>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</si>
  <si>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</si>
  <si>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</si>
  <si>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</si>
  <si>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</si>
  <si>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</si>
  <si>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</si>
  <si>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</si>
  <si>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</si>
  <si>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</si>
  <si>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</si>
  <si>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</si>
  <si>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</si>
  <si>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</si>
  <si>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</si>
  <si>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</si>
  <si>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</si>
  <si>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</si>
  <si>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</si>
  <si>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</si>
  <si>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</si>
  <si>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</si>
  <si>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</si>
  <si>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</si>
  <si>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</si>
  <si>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</si>
  <si>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</si>
  <si>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</si>
  <si>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</si>
  <si>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</si>
  <si>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</si>
  <si>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</si>
  <si>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</si>
  <si>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</si>
  <si>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</si>
  <si>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</si>
  <si>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</si>
  <si>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</si>
  <si>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</si>
  <si>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</si>
  <si>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</si>
  <si>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</si>
  <si>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</si>
  <si>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</si>
  <si>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</si>
  <si>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</si>
  <si>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</si>
  <si>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</si>
  <si>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</si>
  <si>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</si>
  <si>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</si>
  <si>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</si>
  <si>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</si>
  <si>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</si>
  <si>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</si>
  <si>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</si>
  <si>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</si>
  <si>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</si>
  <si>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</si>
  <si>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</si>
  <si>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</si>
  <si>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</si>
  <si>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</si>
  <si>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</si>
  <si>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</si>
  <si>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</si>
  <si>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</si>
  <si>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</si>
  <si>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</si>
  <si>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</si>
  <si>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</si>
  <si>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</si>
  <si>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</si>
  <si>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</si>
  <si>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</si>
  <si>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</si>
  <si>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</si>
  <si>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</si>
  <si>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</si>
  <si>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</si>
  <si>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</si>
  <si>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</si>
  <si>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</si>
  <si>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</si>
  <si>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</si>
  <si>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</si>
  <si>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</si>
  <si>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</si>
  <si>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</si>
  <si>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</si>
  <si>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</si>
  <si>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</si>
  <si>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</si>
  <si>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</si>
  <si>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</si>
  <si>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</si>
  <si>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</si>
  <si>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</si>
  <si>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</si>
  <si>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</si>
  <si>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</si>
  <si>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</si>
  <si>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</si>
  <si>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</si>
  <si>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</si>
  <si>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</si>
  <si>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</si>
  <si>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</si>
  <si>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</si>
  <si>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</si>
  <si>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</si>
  <si>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</si>
  <si>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</si>
  <si>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</si>
  <si>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</si>
  <si>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</si>
  <si>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</si>
  <si>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</si>
  <si>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</si>
  <si>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</si>
  <si>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</si>
  <si>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</si>
  <si>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</si>
  <si>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</si>
  <si>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</si>
  <si>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</si>
  <si>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</si>
  <si>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</si>
  <si>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</si>
  <si>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</si>
  <si>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</si>
  <si>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</si>
  <si>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</si>
  <si>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</si>
  <si>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</si>
  <si>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</si>
  <si>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</si>
  <si>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</si>
  <si>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</si>
  <si>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</si>
  <si>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</si>
  <si>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</si>
  <si>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</si>
  <si>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</si>
  <si>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</si>
  <si>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</si>
  <si>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</si>
  <si>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</si>
  <si>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</si>
  <si>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</si>
  <si>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</si>
  <si>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</si>
  <si>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</si>
  <si>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</si>
  <si>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</si>
  <si>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</si>
  <si>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</si>
  <si>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</si>
  <si>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</si>
  <si>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</si>
  <si>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</si>
  <si>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</si>
  <si>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</si>
  <si>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</si>
  <si>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</si>
  <si>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</si>
  <si>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</si>
  <si>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</si>
  <si>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</si>
  <si>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</si>
  <si>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</si>
  <si>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</si>
  <si>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</si>
  <si>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</si>
  <si>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</si>
  <si>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</si>
  <si>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</si>
  <si>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</si>
  <si>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</si>
  <si>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</si>
  <si>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</si>
  <si>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</si>
  <si>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</si>
  <si>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</si>
  <si>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</si>
  <si>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</si>
  <si>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</si>
  <si>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</si>
  <si>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</si>
  <si>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</si>
  <si>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</si>
  <si>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</si>
  <si>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</si>
  <si>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</si>
  <si>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</si>
  <si>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</si>
  <si>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</si>
  <si>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</si>
  <si>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</si>
  <si>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</si>
  <si>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</si>
  <si>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</si>
  <si>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</si>
  <si>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</si>
  <si>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</si>
  <si>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</si>
  <si>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</si>
  <si>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</si>
  <si>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</si>
  <si>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</si>
  <si>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</si>
  <si>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</si>
  <si>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</si>
  <si>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</si>
  <si>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</si>
  <si>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</si>
  <si>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</si>
  <si>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</si>
  <si>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</si>
  <si>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</si>
  <si>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</si>
  <si>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</si>
  <si>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</si>
  <si>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</si>
  <si>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</si>
  <si>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</si>
  <si>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</si>
  <si>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</si>
  <si>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</si>
  <si>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</si>
  <si>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</si>
  <si>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</si>
  <si>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</si>
  <si>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</si>
  <si>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</si>
  <si>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</si>
  <si>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</si>
  <si>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</si>
  <si>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</si>
  <si>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</si>
  <si>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</si>
  <si>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</si>
  <si>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</si>
  <si>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</si>
  <si>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</si>
  <si>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</si>
  <si>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</si>
  <si>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</si>
  <si>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</si>
  <si>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</si>
  <si>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</si>
  <si>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</si>
  <si>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</si>
  <si>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</si>
  <si>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</si>
  <si>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</si>
  <si>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</si>
  <si>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</si>
  <si>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</si>
  <si>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</si>
  <si>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</si>
  <si>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</si>
  <si>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</si>
  <si>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</si>
  <si>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</si>
  <si>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</si>
  <si>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</si>
  <si>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</si>
  <si>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</si>
  <si>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</si>
  <si>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</si>
  <si>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</si>
  <si>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</si>
  <si>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</si>
  <si>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</si>
  <si>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</si>
  <si>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</si>
  <si>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</si>
  <si>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</si>
  <si>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</si>
  <si>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</si>
  <si>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</si>
  <si>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</si>
  <si>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</si>
  <si>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</si>
  <si>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</si>
  <si>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</si>
  <si>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</si>
  <si>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</si>
  <si>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</si>
  <si>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</si>
  <si>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</si>
  <si>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</si>
  <si>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</si>
  <si>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</si>
  <si>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</si>
  <si>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</si>
  <si>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</si>
  <si>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</si>
  <si>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</si>
  <si>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</si>
  <si>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</si>
  <si>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</si>
  <si>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</si>
  <si>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</si>
  <si>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</si>
  <si>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</si>
  <si>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</si>
  <si>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</si>
  <si>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</si>
  <si>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</si>
  <si>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</si>
  <si>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</si>
  <si>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</si>
  <si>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</si>
  <si>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</si>
  <si>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</si>
  <si>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</si>
  <si>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</si>
  <si>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</si>
  <si>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</si>
  <si>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</si>
  <si>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</si>
  <si>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</si>
  <si>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</si>
  <si>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</si>
  <si>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</si>
  <si>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</si>
  <si>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</si>
  <si>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</si>
  <si>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</si>
  <si>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</si>
  <si>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</si>
  <si>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</si>
  <si>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</si>
  <si>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</si>
  <si>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</si>
  <si>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</si>
  <si>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</si>
  <si>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</si>
  <si>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</si>
  <si>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</si>
  <si>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</si>
  <si>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</si>
  <si>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</si>
  <si>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</si>
  <si>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</si>
  <si>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</si>
  <si>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</si>
  <si>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</si>
  <si>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</si>
  <si>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</si>
  <si>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</si>
  <si>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</si>
  <si>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</si>
  <si>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</si>
  <si>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</si>
  <si>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</si>
  <si>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</si>
  <si>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</si>
  <si>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</si>
  <si>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</si>
  <si>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</si>
  <si>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</si>
  <si>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</si>
  <si>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</si>
  <si>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</si>
  <si>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</si>
  <si>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</si>
  <si>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</si>
  <si>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</si>
  <si>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</si>
  <si>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</si>
  <si>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</si>
  <si>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</si>
  <si>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</si>
  <si>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</si>
  <si>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</si>
  <si>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</si>
  <si>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</si>
  <si>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</si>
  <si>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</si>
  <si>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</si>
  <si>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</si>
  <si>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</si>
  <si>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</si>
  <si>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</si>
  <si>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</si>
  <si>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</si>
  <si>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</si>
  <si>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</si>
  <si>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</si>
  <si>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</si>
  <si>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</si>
  <si>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</si>
  <si>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</si>
  <si>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</si>
  <si>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</si>
  <si>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</si>
  <si>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</si>
  <si>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</si>
  <si>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</si>
  <si>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</si>
  <si>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</si>
  <si>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</si>
  <si>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</si>
  <si>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</si>
  <si>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</si>
  <si>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</si>
  <si>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</si>
  <si>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</si>
  <si>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</si>
  <si>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</si>
  <si>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</si>
  <si>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</si>
  <si>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</si>
  <si>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</si>
  <si>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</si>
  <si>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</si>
  <si>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</si>
  <si>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</si>
  <si>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</si>
  <si>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</si>
  <si>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</si>
  <si>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</si>
  <si>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</si>
  <si>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</si>
  <si>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</si>
  <si>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</si>
  <si>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</si>
  <si>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</si>
  <si>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</si>
  <si>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</si>
  <si>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</si>
  <si>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</si>
  <si>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</si>
  <si>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</si>
  <si>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</si>
  <si>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</si>
  <si>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</si>
  <si>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</si>
  <si>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</si>
  <si>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</si>
  <si>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</si>
  <si>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</si>
  <si>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</si>
  <si>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</si>
  <si>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</si>
  <si>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</si>
  <si>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</si>
  <si>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</si>
  <si>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</si>
  <si>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</si>
  <si>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</si>
  <si>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</si>
  <si>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</si>
  <si>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</si>
  <si>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</si>
  <si>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</si>
  <si>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</si>
  <si>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</si>
  <si>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</si>
  <si>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</si>
  <si>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</si>
  <si>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</si>
  <si>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</si>
  <si>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</si>
  <si>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</si>
  <si>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</si>
  <si>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</si>
  <si>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</si>
  <si>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</si>
  <si>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</si>
  <si>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</si>
  <si>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</si>
  <si>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</si>
  <si>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</si>
  <si>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</si>
  <si>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</si>
  <si>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</si>
  <si>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</si>
  <si>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</si>
  <si>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</si>
  <si>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</si>
  <si>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</si>
  <si>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</si>
  <si>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</si>
  <si>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</si>
  <si>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</si>
  <si>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</si>
  <si>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</si>
  <si>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</si>
  <si>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</si>
  <si>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</si>
  <si>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</si>
  <si>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</si>
  <si>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</si>
  <si>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</si>
  <si>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</si>
  <si>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</si>
  <si>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</si>
  <si>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</si>
  <si>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</si>
  <si>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</si>
  <si>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</si>
  <si>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</si>
  <si>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</si>
  <si>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</si>
  <si>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</si>
  <si>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</si>
  <si>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</si>
  <si>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</si>
  <si>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</si>
  <si>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</si>
  <si>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</si>
  <si>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</si>
  <si>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</si>
  <si>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</si>
  <si>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</si>
  <si>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</si>
  <si>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</si>
  <si>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</si>
  <si>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</si>
  <si>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</si>
  <si>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</si>
  <si>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</si>
  <si>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</si>
  <si>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</si>
  <si>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</si>
  <si>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</si>
  <si>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</si>
  <si>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</si>
  <si>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</si>
  <si>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</si>
  <si>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</si>
  <si>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</si>
  <si>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</si>
  <si>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</si>
  <si>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</si>
  <si>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</si>
  <si>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</si>
  <si>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</si>
  <si>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</si>
  <si>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</si>
  <si>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</si>
  <si>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</si>
  <si>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</si>
  <si>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</si>
  <si>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</si>
  <si>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</si>
  <si>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</si>
  <si>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</si>
  <si>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</si>
  <si>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</si>
  <si>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</si>
  <si>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</si>
  <si>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</si>
  <si>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</si>
  <si>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</si>
  <si>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</si>
  <si>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</si>
  <si>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</si>
  <si>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</si>
  <si>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</si>
  <si>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</si>
  <si>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</si>
  <si>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</si>
  <si>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</si>
  <si>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</si>
  <si>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</si>
  <si>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</si>
  <si>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</si>
  <si>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</si>
  <si>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</si>
  <si>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</si>
  <si>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</si>
  <si>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</si>
  <si>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</si>
  <si>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</si>
  <si>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</si>
  <si>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</si>
  <si>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</si>
  <si>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</si>
  <si>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</si>
  <si>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</si>
  <si>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</si>
  <si>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</si>
  <si>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</si>
  <si>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</si>
  <si>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</si>
  <si>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</si>
  <si>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</si>
  <si>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</si>
  <si>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</si>
  <si>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</si>
  <si>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</si>
  <si>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</si>
  <si>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</si>
  <si>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</si>
  <si>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</si>
  <si>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</si>
  <si>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</si>
  <si>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</si>
  <si>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</si>
  <si>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</si>
  <si>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</si>
  <si>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</si>
  <si>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</si>
  <si>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</si>
  <si>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</si>
  <si>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</si>
  <si>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</si>
  <si>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</si>
  <si>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</si>
  <si>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</si>
  <si>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</si>
  <si>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</si>
  <si>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</si>
  <si>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</si>
  <si>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</si>
  <si>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</si>
  <si>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</si>
  <si>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</si>
  <si>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</si>
  <si>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</si>
  <si>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</si>
  <si>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</si>
  <si>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</si>
  <si>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</si>
  <si>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</si>
  <si>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</si>
  <si>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</si>
  <si>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</si>
  <si>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</si>
  <si>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</si>
  <si>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</si>
  <si>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</si>
  <si>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</si>
  <si>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</si>
  <si>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</si>
  <si>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</si>
  <si>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</si>
  <si>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</si>
  <si>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</si>
  <si>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</si>
  <si>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</si>
  <si>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</si>
  <si>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</si>
  <si>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</si>
  <si>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</si>
  <si>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</si>
  <si>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</si>
  <si>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</si>
  <si>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</si>
  <si>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</si>
  <si>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</si>
  <si>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</si>
  <si>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</si>
  <si>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</si>
  <si>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</si>
  <si>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</si>
  <si>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</si>
  <si>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</si>
  <si>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</si>
  <si>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</si>
  <si>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</si>
  <si>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</si>
  <si>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</si>
  <si>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</si>
  <si>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</si>
  <si>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</si>
  <si>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</si>
  <si>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</si>
  <si>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</si>
  <si>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</si>
  <si>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</si>
  <si>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</si>
  <si>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</si>
  <si>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</si>
  <si>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</si>
  <si>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</si>
  <si>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</si>
  <si>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</si>
  <si>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</si>
  <si>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</si>
  <si>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</si>
  <si>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</si>
  <si>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</si>
  <si>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</si>
  <si>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</si>
  <si>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</si>
  <si>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</si>
  <si>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</si>
  <si>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</si>
  <si>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</si>
  <si>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</si>
  <si>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</si>
  <si>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</si>
  <si>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</si>
  <si>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</si>
  <si>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</si>
  <si>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</si>
  <si>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</si>
  <si>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</si>
  <si>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</si>
  <si>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</si>
  <si>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</si>
  <si>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</si>
  <si>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</si>
  <si>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</si>
  <si>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</si>
  <si>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</si>
  <si>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</si>
  <si>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</si>
  <si>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</si>
  <si>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</si>
  <si>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</si>
  <si>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</si>
  <si>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</si>
  <si>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</si>
  <si>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</si>
  <si>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</si>
  <si>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</si>
  <si>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</si>
  <si>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</si>
  <si>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</si>
  <si>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</si>
  <si>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</si>
  <si>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</si>
  <si>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</si>
  <si>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</si>
  <si>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</si>
  <si>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</si>
  <si>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</si>
  <si>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</si>
  <si>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</si>
  <si>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</si>
  <si>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</si>
  <si>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</si>
  <si>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</si>
  <si>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</si>
  <si>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</si>
  <si>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</si>
  <si>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</si>
  <si>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</si>
  <si>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</si>
  <si>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</si>
  <si>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</si>
  <si>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</si>
  <si>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</si>
  <si>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</si>
  <si>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</si>
  <si>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</si>
  <si>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</si>
  <si>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</si>
  <si>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</si>
  <si>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</si>
  <si>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</si>
  <si>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</si>
  <si>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</si>
  <si>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</si>
  <si>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</si>
  <si>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</si>
  <si>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</si>
  <si>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</si>
  <si>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</si>
  <si>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</si>
  <si>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</si>
  <si>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</si>
  <si>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</si>
  <si>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</si>
  <si>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</si>
  <si>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</si>
  <si>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</si>
  <si>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</si>
  <si>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</si>
  <si>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</si>
  <si>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</si>
  <si>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</si>
  <si>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</si>
  <si>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</si>
  <si>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</si>
  <si>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</si>
  <si>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</si>
  <si>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</si>
  <si>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</si>
  <si>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</si>
  <si>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</si>
  <si>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</si>
  <si>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</si>
  <si>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</si>
  <si>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</si>
  <si>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</si>
  <si>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</si>
  <si>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</si>
  <si>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</si>
  <si>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</si>
  <si>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</si>
  <si>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</si>
  <si>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</si>
  <si>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</si>
  <si>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</si>
  <si>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</si>
  <si>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</si>
  <si>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</si>
  <si>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</si>
  <si>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</si>
  <si>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</si>
  <si>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</si>
  <si>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</si>
  <si>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</si>
  <si>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</si>
  <si>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</si>
  <si>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</si>
  <si>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</si>
  <si>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</si>
  <si>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</si>
  <si>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</si>
  <si>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</si>
  <si>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</si>
  <si>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</si>
  <si>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</si>
  <si>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</si>
  <si>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</si>
  <si>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</si>
  <si>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</si>
  <si>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</si>
  <si>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</si>
  <si>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</si>
  <si>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</si>
  <si>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</si>
  <si>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</si>
  <si>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</si>
  <si>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</si>
  <si>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</si>
  <si>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</si>
  <si>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</si>
  <si>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</si>
  <si>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</si>
  <si>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</si>
  <si>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</si>
  <si>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</si>
  <si>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</si>
  <si>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</si>
  <si>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</si>
  <si>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</si>
  <si>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</si>
  <si>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</si>
  <si>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</si>
  <si>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</si>
  <si>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</si>
  <si>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</si>
  <si>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</si>
  <si>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</si>
  <si>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</si>
  <si>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</si>
  <si>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</si>
  <si>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</si>
  <si>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</si>
  <si>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</si>
  <si>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</si>
  <si>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</si>
  <si>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</si>
  <si>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</si>
  <si>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</si>
  <si>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</si>
  <si>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</si>
  <si>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</si>
  <si>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</si>
  <si>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</si>
  <si>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</si>
  <si>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</si>
  <si>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</si>
  <si>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</si>
  <si>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</si>
  <si>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</si>
  <si>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</si>
  <si>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</si>
  <si>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</si>
  <si>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</si>
  <si>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</si>
  <si>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</si>
  <si>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</si>
  <si>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</si>
  <si>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</si>
  <si>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</si>
  <si>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</si>
  <si>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</si>
  <si>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</si>
  <si>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</si>
  <si>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</si>
  <si>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</si>
  <si>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</si>
  <si>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</si>
  <si>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</si>
  <si>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</si>
  <si>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</si>
  <si>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</si>
  <si>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</si>
  <si>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</si>
  <si>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</si>
  <si>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</si>
  <si>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</si>
  <si>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</si>
  <si>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</si>
  <si>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</si>
  <si>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</si>
  <si>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</si>
  <si>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</si>
  <si>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</si>
  <si>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</si>
  <si>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</si>
  <si>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</si>
  <si>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</si>
  <si>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</si>
  <si>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</si>
  <si>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</si>
  <si>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</si>
  <si>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</si>
  <si>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</si>
  <si>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</si>
  <si>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</si>
  <si>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</si>
  <si>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</si>
  <si>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</si>
  <si>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</si>
  <si>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</si>
  <si>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</si>
  <si>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</si>
  <si>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</si>
  <si>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</si>
  <si>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</si>
  <si>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</si>
  <si>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</si>
  <si>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</si>
  <si>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</si>
  <si>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</si>
  <si>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</si>
  <si>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</si>
  <si>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</si>
  <si>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</si>
  <si>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</si>
  <si>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</si>
  <si>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</si>
  <si>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</si>
  <si>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</si>
  <si>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</si>
  <si>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</si>
  <si>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</si>
  <si>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</si>
  <si>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</si>
  <si>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</si>
  <si>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</si>
  <si>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</si>
  <si>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</si>
  <si>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</si>
  <si>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</si>
  <si>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</si>
  <si>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</si>
  <si>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</si>
  <si>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</si>
  <si>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</si>
  <si>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</si>
  <si>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</si>
  <si>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</si>
  <si>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</si>
  <si>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</si>
  <si>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</si>
  <si>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</si>
  <si>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</si>
  <si>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</si>
  <si>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</si>
  <si>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</si>
  <si>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</si>
  <si>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</si>
  <si>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</si>
  <si>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</si>
  <si>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</si>
  <si>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</si>
  <si>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</si>
  <si>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</si>
  <si>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</si>
  <si>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</si>
  <si>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</si>
  <si>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</si>
  <si>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</si>
  <si>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</si>
  <si>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</si>
  <si>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</si>
  <si>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</si>
  <si>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</si>
  <si>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</si>
  <si>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</si>
  <si>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</si>
  <si>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</si>
  <si>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</si>
  <si>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</si>
  <si>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</si>
  <si>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</si>
  <si>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</si>
  <si>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</si>
  <si>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</si>
  <si>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</si>
  <si>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</si>
  <si>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</si>
  <si>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</si>
  <si>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</si>
  <si>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</si>
  <si>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</si>
  <si>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</si>
  <si>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</si>
  <si>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</si>
  <si>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</si>
  <si>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</si>
  <si>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</si>
  <si>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</si>
  <si>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</si>
  <si>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</si>
  <si>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</si>
  <si>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</si>
  <si>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</si>
  <si>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</si>
  <si>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</si>
  <si>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</si>
  <si>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</si>
  <si>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</si>
  <si>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</si>
  <si>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</si>
  <si>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</si>
  <si>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</si>
  <si>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</si>
  <si>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</si>
  <si>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</si>
  <si>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</si>
  <si>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</si>
  <si>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</si>
  <si>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</si>
  <si>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</si>
  <si>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</si>
  <si>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</si>
  <si>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</si>
  <si>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</si>
  <si>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</si>
  <si>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</si>
  <si>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</si>
  <si>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</si>
  <si>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</si>
  <si>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</si>
  <si>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</si>
  <si>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</si>
  <si>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</si>
  <si>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</si>
  <si>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</si>
  <si>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</si>
  <si>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</si>
  <si>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</si>
  <si>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</si>
  <si>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</si>
  <si>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</si>
  <si>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</si>
  <si>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</si>
  <si>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</si>
  <si>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</si>
  <si>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</si>
  <si>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</si>
  <si>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</si>
  <si>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</si>
  <si>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</si>
  <si>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</si>
  <si>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</si>
  <si>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</si>
  <si>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</si>
  <si>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</si>
  <si>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</si>
  <si>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</si>
  <si>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</si>
  <si>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</si>
  <si>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</si>
  <si>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</si>
  <si>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</si>
  <si>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</si>
  <si>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</si>
  <si>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</si>
  <si>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</si>
  <si>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</si>
  <si>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</si>
  <si>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</si>
  <si>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</si>
  <si>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</si>
  <si>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</si>
  <si>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</si>
  <si>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</si>
  <si>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</si>
  <si>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</si>
  <si>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</si>
  <si>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</si>
  <si>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</si>
  <si>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</si>
  <si>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</si>
  <si>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</si>
  <si>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</si>
  <si>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</si>
  <si>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</si>
  <si>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</si>
  <si>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</si>
  <si>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</si>
  <si>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</si>
  <si>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</si>
  <si>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</si>
  <si>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</si>
  <si>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</si>
  <si>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</si>
  <si>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</si>
  <si>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</si>
  <si>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</si>
  <si>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</si>
  <si>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</si>
  <si>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</si>
  <si>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</si>
  <si>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</si>
  <si>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</si>
  <si>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</si>
  <si>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</si>
  <si>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</si>
  <si>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</si>
  <si>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</si>
  <si>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</si>
  <si>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</si>
  <si>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</si>
  <si>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</si>
  <si>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</si>
  <si>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</si>
  <si>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</si>
  <si>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</si>
  <si>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</si>
  <si>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</si>
  <si>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</si>
  <si>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</si>
  <si>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</si>
  <si>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</si>
  <si>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</si>
  <si>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</si>
  <si>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</si>
  <si>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</si>
  <si>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</si>
  <si>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</si>
  <si>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</si>
  <si>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</si>
  <si>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</si>
  <si>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</si>
  <si>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</si>
  <si>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</si>
  <si>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</si>
  <si>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</si>
  <si>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</si>
  <si>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</si>
  <si>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</si>
  <si>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</si>
  <si>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</si>
  <si>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</si>
  <si>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</si>
  <si>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</si>
  <si>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</si>
  <si>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</si>
  <si>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</si>
  <si>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</si>
  <si>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</si>
  <si>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</si>
  <si>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</si>
  <si>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</si>
  <si>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</si>
  <si>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</si>
  <si>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</si>
  <si>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</si>
  <si>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</si>
  <si>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</si>
  <si>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</si>
  <si>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</si>
  <si>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</si>
  <si>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</si>
  <si>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</si>
  <si>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</si>
  <si>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</si>
  <si>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</si>
  <si>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</si>
  <si>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</si>
  <si>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</si>
  <si>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</si>
  <si>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</si>
  <si>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</si>
  <si>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</si>
  <si>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</si>
  <si>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</si>
  <si>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</si>
  <si>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</si>
  <si>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</si>
  <si>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</si>
  <si>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</si>
  <si>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</si>
  <si>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</si>
  <si>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</si>
  <si>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</si>
  <si>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</si>
  <si>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</si>
  <si>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</si>
  <si>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</si>
  <si>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</si>
  <si>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</si>
  <si>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</si>
  <si>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</si>
  <si>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</si>
  <si>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</si>
  <si>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</si>
  <si>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</si>
  <si>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</si>
  <si>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</si>
  <si>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</si>
  <si>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</si>
  <si>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</si>
  <si>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</si>
  <si>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</si>
  <si>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</si>
  <si>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</si>
  <si>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</si>
  <si>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</si>
  <si>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</si>
  <si>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</si>
  <si>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</si>
  <si>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</si>
  <si>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</si>
  <si>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</si>
  <si>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</si>
  <si>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</si>
  <si>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</si>
  <si>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</si>
  <si>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</si>
  <si>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</si>
  <si>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</si>
  <si>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</si>
  <si>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</si>
  <si>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</si>
  <si>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</si>
  <si>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</si>
  <si>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</si>
  <si>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</si>
  <si>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</si>
  <si>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</si>
  <si>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</si>
  <si>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</si>
  <si>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</si>
  <si>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</si>
  <si>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</si>
  <si>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</si>
  <si>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</si>
  <si>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</si>
  <si>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</si>
  <si>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</si>
  <si>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</si>
  <si>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</si>
  <si>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</si>
  <si>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</si>
  <si>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</si>
  <si>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</si>
  <si>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</si>
  <si>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</si>
  <si>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</si>
  <si>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</si>
  <si>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</si>
  <si>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</si>
  <si>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</si>
  <si>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</si>
  <si>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</si>
  <si>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</si>
  <si>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</si>
  <si>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</si>
  <si>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</si>
  <si>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</si>
  <si>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</si>
  <si>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</si>
  <si>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</si>
  <si>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</si>
  <si>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</si>
  <si>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</si>
  <si>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</si>
  <si>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</si>
  <si>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</si>
  <si>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</si>
  <si>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</si>
  <si>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</si>
  <si>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</si>
  <si>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</si>
  <si>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</si>
  <si>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</si>
  <si>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</si>
  <si>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</si>
  <si>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</si>
  <si>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</si>
  <si>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</si>
  <si>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</si>
  <si>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</si>
  <si>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</si>
  <si>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</si>
  <si>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</si>
  <si>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</si>
  <si>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</si>
  <si>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</si>
  <si>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</si>
  <si>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</si>
  <si>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</si>
  <si>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</si>
  <si>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</si>
  <si>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</si>
  <si>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</si>
  <si>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</si>
  <si>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</si>
  <si>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</si>
  <si>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</si>
  <si>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</si>
  <si>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</si>
  <si>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</si>
  <si>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</si>
  <si>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</si>
  <si>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</si>
  <si>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</si>
  <si>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</si>
  <si>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</si>
  <si>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</si>
  <si>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</si>
  <si>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</si>
  <si>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</si>
  <si>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</si>
  <si>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</si>
  <si>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</si>
  <si>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</si>
  <si>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</si>
  <si>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</si>
  <si>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</si>
  <si>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</si>
  <si>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</si>
  <si>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</si>
  <si>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</si>
  <si>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</si>
  <si>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</si>
  <si>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</si>
  <si>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</si>
  <si>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</si>
  <si>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</si>
  <si>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</si>
  <si>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</si>
  <si>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</si>
  <si>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</si>
  <si>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</si>
  <si>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</si>
  <si>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</si>
  <si>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</si>
  <si>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</si>
  <si>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</si>
  <si>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</si>
  <si>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</si>
  <si>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</si>
  <si>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</si>
  <si>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</si>
  <si>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</si>
  <si>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</si>
  <si>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</si>
  <si>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</si>
  <si>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</si>
  <si>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</si>
  <si>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</si>
  <si>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</si>
  <si>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</si>
  <si>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</si>
  <si>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</si>
  <si>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</si>
  <si>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</si>
  <si>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</si>
  <si>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</si>
  <si>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</si>
  <si>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</si>
  <si>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</si>
  <si>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</si>
  <si>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</si>
  <si>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</si>
  <si>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</si>
  <si>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</si>
  <si>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</si>
  <si>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</si>
  <si>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</si>
  <si>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</si>
  <si>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</si>
  <si>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</si>
  <si>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</si>
  <si>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</si>
  <si>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</si>
  <si>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</si>
  <si>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</si>
  <si>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</si>
  <si>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</si>
  <si>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</si>
  <si>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</si>
  <si>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</si>
  <si>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</si>
  <si>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</si>
  <si>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</si>
  <si>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</si>
  <si>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</si>
  <si>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</si>
  <si>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</si>
  <si>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</si>
  <si>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</si>
  <si>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</si>
  <si>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</si>
  <si>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</si>
  <si>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</si>
  <si>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</si>
  <si>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</si>
  <si>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</si>
  <si>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</si>
  <si>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</si>
  <si>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</si>
  <si>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</si>
  <si>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</si>
  <si>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</si>
  <si>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</si>
  <si>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</si>
  <si>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</si>
  <si>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</si>
  <si>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</si>
  <si>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</si>
  <si>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</si>
  <si>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</si>
  <si>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</si>
  <si>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</si>
  <si>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</si>
  <si>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</si>
  <si>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</si>
  <si>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</si>
  <si>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</si>
  <si>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</si>
  <si>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</si>
  <si>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</si>
  <si>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</si>
  <si>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</si>
  <si>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</si>
  <si>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</si>
  <si>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</si>
  <si>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</si>
  <si>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</si>
  <si>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</si>
  <si>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</si>
  <si>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</si>
  <si>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</si>
  <si>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</si>
  <si>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</si>
  <si>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</si>
  <si>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</si>
  <si>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</si>
  <si>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</si>
  <si>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</si>
  <si>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</si>
  <si>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</si>
  <si>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</si>
  <si>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</si>
  <si>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</si>
  <si>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</si>
  <si>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</si>
  <si>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</si>
  <si>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</si>
  <si>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</si>
  <si>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</si>
  <si>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</si>
  <si>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</si>
  <si>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</si>
  <si>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</si>
  <si>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</si>
  <si>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</si>
  <si>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</si>
  <si>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</si>
  <si>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</si>
  <si>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</si>
  <si>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</si>
  <si>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</si>
  <si>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</si>
  <si>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</si>
  <si>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</si>
  <si>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</si>
  <si>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</si>
  <si>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</si>
  <si>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</si>
  <si>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</si>
  <si>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</si>
  <si>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</si>
  <si>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</si>
  <si>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</si>
  <si>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</si>
  <si>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</si>
  <si>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</si>
  <si>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</si>
  <si>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</si>
  <si>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</si>
  <si>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</si>
  <si>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</si>
  <si>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</si>
  <si>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</si>
  <si>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</si>
  <si>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</si>
  <si>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</si>
  <si>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</si>
  <si>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</si>
  <si>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</si>
  <si>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</si>
  <si>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</si>
  <si>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</si>
  <si>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</si>
  <si>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</si>
  <si>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</si>
  <si>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</si>
  <si>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</si>
  <si>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</si>
  <si>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</si>
  <si>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</si>
  <si>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</si>
  <si>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</si>
  <si>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</si>
  <si>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</si>
  <si>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</si>
  <si>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</si>
  <si>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</si>
  <si>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</si>
  <si>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</si>
  <si>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</si>
  <si>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</si>
  <si>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</si>
  <si>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</si>
  <si>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</si>
  <si>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</si>
  <si>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</si>
  <si>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</si>
  <si>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</si>
  <si>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</si>
  <si>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</si>
  <si>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</si>
  <si>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</si>
  <si>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</si>
  <si>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</si>
  <si>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</si>
  <si>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</si>
  <si>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</si>
  <si>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</si>
  <si>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</si>
  <si>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</si>
  <si>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</si>
  <si>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</si>
  <si>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</si>
  <si>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</si>
  <si>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</si>
  <si>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</si>
  <si>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</si>
  <si>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</si>
  <si>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</si>
  <si>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</si>
  <si>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</si>
  <si>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</si>
  <si>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</si>
  <si>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</si>
  <si>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</si>
  <si>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</si>
  <si>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</si>
  <si>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</si>
  <si>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</si>
  <si>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</si>
  <si>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</si>
  <si>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</si>
  <si>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</si>
  <si>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</si>
  <si>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</si>
  <si>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</si>
  <si>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</si>
  <si>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</si>
  <si>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</si>
  <si>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</si>
  <si>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</si>
  <si>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</si>
  <si>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</si>
  <si>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</si>
  <si>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</si>
  <si>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</si>
  <si>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</si>
  <si>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</si>
  <si>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</si>
  <si>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</si>
  <si>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</si>
  <si>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</si>
  <si>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</si>
  <si>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</si>
  <si>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</si>
  <si>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</si>
  <si>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</si>
  <si>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</si>
  <si>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</si>
  <si>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</si>
  <si>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</si>
  <si>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</si>
  <si>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</si>
  <si>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</si>
  <si>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</si>
  <si>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</si>
  <si>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</si>
  <si>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</si>
  <si>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</si>
  <si>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</si>
  <si>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</si>
  <si>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</si>
  <si>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</si>
  <si>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</si>
  <si>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</si>
  <si>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</si>
  <si>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</si>
  <si>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</si>
  <si>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</si>
  <si>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</si>
  <si>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</si>
  <si>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</si>
  <si>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</si>
  <si>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</si>
  <si>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</si>
  <si>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</si>
  <si>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</si>
  <si>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</si>
  <si>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</si>
  <si>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</si>
  <si>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</si>
  <si>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</si>
  <si>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</si>
  <si>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</si>
  <si>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</si>
  <si>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</si>
  <si>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</si>
  <si>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</si>
  <si>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</si>
  <si>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</si>
  <si>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</si>
  <si>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</si>
  <si>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</si>
  <si>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</si>
  <si>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</si>
  <si>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</si>
  <si>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</si>
  <si>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</si>
  <si>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</si>
  <si>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</si>
  <si>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</si>
  <si>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</si>
  <si>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</si>
  <si>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</si>
  <si>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</si>
  <si>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</si>
  <si>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</si>
  <si>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</si>
  <si>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</si>
  <si>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</si>
  <si>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</si>
  <si>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</si>
  <si>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</si>
  <si>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</si>
  <si>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</si>
  <si>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</si>
  <si>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</si>
  <si>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</si>
  <si>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</si>
  <si>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</si>
  <si>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</si>
  <si>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</si>
  <si>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</si>
  <si>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</si>
  <si>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</si>
  <si>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</si>
  <si>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</si>
  <si>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</si>
  <si>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</si>
  <si>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</si>
  <si>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</si>
  <si>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</si>
  <si>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</si>
  <si>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</si>
  <si>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</si>
  <si>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</si>
  <si>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</si>
  <si>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</si>
  <si>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</si>
  <si>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</si>
  <si>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</si>
  <si>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</si>
  <si>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</si>
  <si>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</si>
  <si>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</si>
  <si>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</si>
  <si>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</si>
  <si>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</si>
  <si>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</si>
  <si>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</si>
  <si>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</si>
  <si>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</si>
  <si>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</si>
  <si>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</si>
  <si>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</si>
  <si>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</si>
  <si>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</si>
  <si>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</si>
  <si>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</si>
  <si>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</si>
  <si>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</si>
  <si>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</si>
  <si>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</si>
  <si>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</si>
  <si>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</si>
  <si>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</si>
  <si>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</si>
  <si>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</si>
  <si>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</si>
  <si>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</si>
  <si>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</si>
  <si>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</si>
  <si>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</si>
  <si>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</si>
  <si>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</si>
  <si>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</si>
  <si>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</si>
  <si>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</si>
  <si>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</si>
  <si>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</si>
  <si>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</si>
  <si>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</si>
  <si>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</si>
  <si>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</si>
  <si>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</si>
  <si>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</si>
  <si>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</si>
  <si>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</si>
  <si>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</si>
  <si>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</si>
  <si>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</si>
  <si>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</si>
  <si>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</si>
  <si>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</si>
  <si>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</si>
  <si>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</si>
  <si>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</si>
  <si>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</si>
  <si>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</si>
  <si>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</si>
  <si>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</si>
  <si>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</si>
  <si>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</si>
  <si>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</si>
  <si>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</si>
  <si>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</si>
  <si>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</si>
  <si>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</si>
  <si>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</si>
  <si>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</si>
  <si>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</si>
  <si>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</si>
  <si>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</si>
  <si>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</si>
  <si>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</si>
  <si>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</si>
  <si>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</si>
  <si>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</si>
  <si>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</si>
  <si>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</si>
  <si>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</si>
  <si>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</si>
  <si>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</si>
  <si>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</si>
  <si>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</si>
  <si>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</si>
  <si>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</si>
  <si>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</si>
  <si>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</si>
  <si>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</si>
  <si>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</si>
  <si>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</si>
  <si>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</si>
  <si>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</si>
  <si>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</si>
  <si>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</si>
  <si>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</si>
  <si>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</si>
  <si>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</si>
  <si>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</si>
  <si>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</si>
  <si>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</si>
  <si>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</si>
  <si>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</si>
  <si>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</si>
  <si>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</si>
  <si>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</si>
  <si>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</si>
  <si>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</si>
  <si>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</si>
  <si>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</si>
  <si>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</si>
  <si>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</si>
  <si>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</si>
  <si>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</si>
  <si>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</si>
  <si>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</si>
  <si>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</si>
  <si>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</si>
  <si>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</si>
  <si>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</si>
  <si>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</si>
  <si>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</si>
  <si>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</si>
  <si>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</si>
  <si>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</si>
  <si>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</si>
  <si>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</si>
  <si>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</si>
  <si>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</si>
  <si>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</si>
  <si>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</si>
  <si>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</si>
  <si>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</si>
  <si>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</si>
  <si>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</si>
  <si>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</si>
  <si>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</si>
  <si>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</si>
  <si>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</si>
  <si>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</si>
  <si>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</si>
  <si>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</si>
  <si>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</si>
  <si>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</si>
  <si>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</si>
  <si>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</si>
  <si>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</si>
  <si>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</si>
  <si>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</si>
  <si>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</si>
  <si>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</si>
  <si>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</si>
  <si>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</si>
  <si>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</si>
  <si>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</si>
  <si>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</si>
  <si>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</si>
  <si>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</si>
  <si>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</si>
  <si>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</si>
  <si>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</si>
  <si>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</si>
  <si>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</si>
  <si>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</si>
  <si>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</si>
  <si>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</si>
  <si>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</si>
  <si>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</si>
  <si>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</si>
  <si>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</si>
  <si>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</si>
  <si>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</si>
  <si>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</si>
  <si>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</si>
  <si>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</si>
  <si>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</si>
  <si>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</si>
  <si>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</si>
  <si>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</si>
  <si>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</si>
  <si>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</si>
  <si>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</si>
  <si>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</si>
  <si>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</si>
  <si>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</si>
  <si>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</si>
  <si>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</si>
  <si>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</si>
  <si>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</si>
  <si>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</si>
  <si>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</si>
  <si>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</si>
  <si>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</si>
  <si>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</si>
  <si>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</si>
  <si>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</si>
  <si>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</si>
  <si>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</si>
  <si>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</si>
  <si>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</si>
  <si>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</si>
  <si>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</si>
  <si>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</si>
  <si>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</si>
  <si>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</si>
  <si>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</si>
  <si>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</si>
  <si>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</si>
  <si>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</si>
  <si>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</si>
  <si>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</si>
  <si>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</si>
  <si>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</si>
  <si>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</si>
  <si>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</si>
  <si>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</si>
  <si>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</si>
  <si>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</si>
  <si>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</si>
  <si>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</si>
  <si>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</si>
  <si>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</si>
  <si>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</si>
  <si>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</si>
  <si>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</si>
  <si>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</si>
  <si>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</si>
  <si>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</si>
  <si>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</si>
  <si>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</si>
  <si>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</si>
  <si>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</si>
  <si>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</si>
  <si>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</si>
  <si>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</si>
  <si>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</si>
  <si>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</si>
  <si>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</si>
  <si>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</si>
  <si>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</si>
  <si>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</si>
  <si>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</si>
  <si>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</si>
  <si>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</si>
  <si>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</si>
  <si>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</si>
  <si>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</si>
  <si>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</si>
  <si>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</si>
  <si>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</si>
  <si>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</si>
  <si>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</si>
  <si>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</si>
  <si>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</si>
  <si>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</si>
  <si>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</si>
  <si>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</si>
  <si>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</si>
  <si>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</si>
  <si>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</si>
  <si>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</si>
  <si>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</si>
  <si>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</si>
  <si>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</si>
  <si>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</si>
  <si>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</si>
  <si>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</si>
  <si>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</si>
  <si>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</si>
  <si>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</si>
  <si>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</si>
  <si>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</si>
  <si>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</si>
  <si>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</si>
  <si>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</si>
  <si>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</si>
  <si>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</si>
  <si>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</si>
  <si>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</si>
  <si>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</si>
  <si>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</si>
  <si>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</si>
  <si>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</si>
  <si>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</si>
  <si>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</si>
  <si>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</si>
  <si>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</si>
  <si>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</si>
  <si>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</si>
  <si>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</si>
  <si>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</si>
  <si>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</si>
  <si>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</si>
  <si>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</si>
  <si>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</si>
  <si>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</si>
  <si>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</si>
  <si>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</si>
  <si>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</si>
  <si>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</si>
  <si>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</si>
  <si>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</si>
  <si>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</si>
  <si>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</si>
  <si>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</si>
  <si>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</si>
  <si>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</si>
  <si>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</si>
  <si>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</si>
  <si>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</si>
  <si>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</si>
  <si>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</si>
  <si>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</si>
  <si>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</si>
  <si>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</si>
  <si>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</si>
  <si>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</si>
  <si>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</si>
  <si>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</si>
  <si>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</si>
  <si>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</si>
  <si>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</si>
  <si>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</si>
  <si>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</si>
  <si>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</si>
  <si>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</si>
  <si>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</si>
  <si>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</si>
  <si>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</si>
  <si>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</si>
  <si>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</si>
  <si>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</si>
  <si>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</si>
  <si>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</si>
  <si>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</si>
  <si>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</si>
  <si>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</si>
  <si>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</si>
  <si>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</si>
  <si>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</si>
  <si>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</si>
  <si>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</si>
  <si>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</si>
  <si>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</si>
  <si>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</si>
  <si>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</si>
  <si>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</si>
  <si>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</si>
  <si>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</si>
  <si>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</si>
  <si>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</si>
  <si>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</si>
  <si>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</si>
  <si>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</si>
  <si>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</si>
  <si>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</si>
  <si>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</si>
  <si>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</si>
  <si>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</si>
  <si>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</si>
  <si>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</si>
  <si>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</si>
  <si>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</si>
  <si>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</si>
  <si>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</si>
  <si>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</si>
  <si>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</si>
  <si>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</si>
  <si>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</si>
  <si>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</si>
  <si>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</si>
  <si>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</si>
  <si>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</si>
  <si>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</si>
  <si>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</si>
  <si>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</si>
  <si>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</si>
  <si>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</si>
  <si>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</si>
  <si>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</si>
  <si>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</si>
  <si>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</si>
  <si>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</si>
  <si>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</si>
  <si>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</si>
  <si>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</si>
  <si>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</si>
  <si>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</si>
  <si>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</si>
  <si>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</si>
  <si>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</si>
  <si>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</si>
  <si>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</si>
  <si>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</si>
  <si>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</si>
  <si>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</si>
  <si>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</si>
  <si>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</si>
  <si>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</si>
  <si>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</si>
  <si>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</si>
  <si>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</si>
  <si>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</si>
  <si>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</si>
  <si>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</si>
  <si>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</si>
  <si>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</si>
  <si>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</si>
  <si>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</si>
  <si>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</si>
  <si>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</si>
  <si>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</si>
  <si>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</si>
  <si>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</si>
  <si>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</si>
  <si>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</si>
  <si>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</si>
  <si>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</si>
  <si>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</si>
  <si>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</si>
  <si>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</si>
  <si>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</si>
  <si>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</si>
  <si>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</si>
  <si>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</si>
  <si>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</si>
  <si>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</si>
  <si>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</si>
  <si>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</si>
  <si>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</si>
  <si>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</si>
  <si>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</si>
  <si>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</si>
  <si>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</si>
  <si>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</si>
  <si>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</si>
  <si>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</si>
  <si>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</si>
  <si>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</si>
  <si>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</si>
  <si>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</si>
  <si>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</si>
  <si>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</si>
  <si>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</si>
  <si>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</si>
  <si>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</si>
  <si>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</si>
  <si>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</si>
  <si>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</si>
  <si>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</si>
  <si>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</si>
  <si>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</si>
  <si>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</si>
  <si>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</si>
  <si>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</si>
  <si>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</si>
  <si>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</si>
  <si>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</si>
  <si>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</si>
  <si>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</si>
  <si>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</si>
  <si>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</si>
  <si>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</si>
  <si>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</si>
  <si>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</si>
  <si>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</si>
  <si>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</si>
  <si>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</si>
  <si>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</si>
  <si>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</si>
  <si>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</si>
  <si>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</si>
  <si>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</si>
  <si>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</si>
  <si>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</si>
  <si>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</si>
  <si>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</si>
  <si>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</si>
  <si>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</si>
  <si>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</si>
  <si>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</si>
  <si>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</si>
  <si>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</si>
  <si>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</si>
  <si>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</si>
  <si>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</si>
  <si>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</si>
  <si>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</si>
  <si>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</si>
  <si>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</si>
  <si>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</si>
  <si>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</si>
  <si>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</si>
  <si>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</si>
  <si>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</si>
  <si>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</si>
  <si>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</si>
  <si>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</si>
  <si>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</si>
  <si>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</si>
  <si>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</si>
  <si>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</si>
  <si>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</si>
  <si>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</si>
  <si>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</si>
  <si>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</si>
  <si>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</si>
  <si>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</si>
  <si>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</si>
  <si>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</si>
  <si>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</si>
  <si>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</si>
  <si>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</si>
  <si>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</si>
  <si>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</si>
  <si>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</si>
  <si>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</si>
  <si>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</si>
  <si>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</si>
  <si>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</si>
  <si>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</si>
  <si>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</si>
  <si>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</si>
  <si>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</si>
  <si>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</si>
  <si>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</si>
  <si>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</si>
  <si>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</si>
  <si>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</si>
  <si>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</si>
  <si>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</si>
  <si>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</si>
  <si>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</si>
  <si>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</si>
  <si>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</si>
  <si>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</si>
  <si>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</si>
  <si>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</si>
  <si>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</si>
  <si>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</si>
  <si>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</si>
  <si>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</si>
  <si>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</si>
  <si>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</si>
  <si>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</si>
  <si>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</si>
  <si>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</si>
  <si>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</si>
  <si>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</si>
  <si>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</si>
  <si>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</si>
  <si>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</si>
  <si>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</si>
  <si>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</si>
  <si>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</si>
  <si>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</si>
  <si>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</si>
  <si>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</si>
  <si>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</si>
  <si>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</si>
  <si>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</si>
  <si>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</si>
  <si>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</si>
  <si>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</si>
  <si>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</si>
  <si>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</si>
  <si>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</si>
  <si>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</si>
  <si>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</si>
  <si>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</si>
  <si>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</si>
  <si>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</si>
  <si>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</si>
  <si>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</si>
  <si>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</si>
  <si>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</si>
  <si>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</si>
  <si>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</si>
  <si>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</si>
  <si>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</si>
  <si>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</si>
  <si>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</si>
  <si>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</si>
  <si>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</si>
  <si>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</si>
  <si>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</si>
  <si>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</si>
  <si>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</si>
  <si>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</si>
  <si>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</si>
  <si>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</si>
  <si>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</si>
  <si>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</si>
  <si>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</si>
  <si>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</si>
  <si>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</si>
  <si>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</si>
  <si>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</si>
  <si>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</si>
  <si>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</si>
  <si>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</si>
  <si>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</si>
  <si>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</si>
  <si>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</si>
  <si>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</si>
  <si>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</si>
  <si>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</si>
  <si>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</si>
  <si>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</si>
  <si>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</si>
  <si>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</si>
  <si>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</si>
  <si>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</si>
  <si>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</si>
  <si>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</si>
  <si>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</si>
  <si>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</si>
  <si>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</si>
  <si>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</si>
  <si>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</si>
  <si>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</si>
  <si>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</si>
  <si>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</si>
  <si>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</si>
  <si>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</si>
  <si>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</si>
  <si>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</si>
  <si>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</si>
  <si>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</si>
  <si>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</si>
  <si>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</si>
  <si>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</si>
  <si>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</si>
  <si>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</si>
  <si>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</si>
  <si>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</si>
  <si>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</si>
  <si>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</si>
  <si>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</si>
  <si>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</si>
  <si>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</si>
  <si>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</si>
  <si>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</si>
  <si>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</si>
  <si>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</si>
  <si>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</si>
  <si>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</si>
  <si>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</si>
  <si>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</si>
  <si>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</si>
  <si>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</si>
  <si>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</si>
  <si>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</si>
  <si>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</si>
  <si>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</si>
  <si>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</si>
  <si>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</si>
  <si>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</si>
  <si>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</si>
  <si>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</si>
  <si>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</si>
  <si>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</si>
  <si>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</si>
  <si>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</si>
  <si>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</si>
  <si>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</si>
  <si>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</si>
  <si>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</si>
  <si>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</si>
  <si>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</si>
  <si>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</si>
  <si>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</si>
  <si>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</si>
  <si>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</si>
  <si>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</si>
  <si>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</si>
  <si>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</si>
  <si>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</si>
  <si>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</si>
  <si>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</si>
  <si>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</si>
  <si>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</si>
  <si>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</si>
  <si>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</si>
  <si>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</si>
  <si>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</si>
  <si>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</si>
  <si>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</si>
  <si>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</si>
  <si>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</si>
  <si>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</si>
  <si>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</si>
  <si>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</si>
  <si>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</si>
  <si>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</si>
  <si>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</si>
  <si>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</si>
  <si>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</si>
  <si>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</si>
  <si>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</si>
  <si>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</si>
  <si>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</si>
  <si>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</si>
  <si>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</si>
  <si>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</si>
  <si>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</si>
  <si>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</si>
  <si>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</si>
  <si>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</si>
  <si>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</si>
  <si>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</si>
  <si>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</si>
  <si>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</si>
  <si>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</si>
  <si>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</si>
  <si>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</si>
  <si>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</si>
  <si>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</si>
  <si>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</si>
  <si>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</si>
  <si>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</si>
  <si>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</si>
  <si>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</si>
  <si>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</si>
  <si>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</si>
  <si>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</si>
  <si>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</si>
  <si>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</si>
  <si>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</si>
  <si>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</si>
  <si>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</si>
  <si>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</si>
  <si>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</si>
  <si>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</si>
  <si>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</si>
  <si>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</si>
  <si>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</si>
  <si>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</si>
  <si>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</si>
  <si>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</si>
  <si>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</si>
  <si>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</si>
  <si>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</si>
  <si>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</si>
  <si>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</si>
  <si>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</si>
  <si>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</si>
  <si>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</si>
  <si>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</si>
  <si>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</si>
  <si>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</si>
  <si>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</si>
  <si>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</si>
  <si>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</si>
  <si>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</si>
  <si>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</si>
  <si>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</si>
  <si>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</si>
  <si>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</si>
  <si>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</si>
  <si>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</si>
  <si>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</si>
  <si>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</si>
  <si>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</si>
  <si>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</si>
  <si>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</si>
  <si>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</si>
  <si>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</si>
  <si>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</si>
  <si>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</si>
  <si>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</si>
  <si>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</si>
  <si>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</si>
  <si>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</si>
  <si>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</si>
  <si>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</si>
  <si>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</si>
  <si>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</si>
  <si>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</si>
  <si>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</si>
  <si>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</si>
  <si>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</si>
  <si>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</si>
  <si>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</si>
  <si>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</si>
  <si>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</si>
  <si>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</si>
  <si>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</si>
  <si>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</si>
  <si>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</si>
  <si>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</si>
  <si>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</si>
  <si>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</si>
  <si>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</si>
  <si>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</si>
  <si>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</si>
  <si>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</si>
  <si>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</si>
  <si>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</si>
  <si>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</si>
  <si>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</si>
  <si>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</si>
  <si>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</si>
  <si>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</si>
  <si>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</si>
  <si>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</si>
  <si>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</si>
  <si>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</si>
  <si>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</si>
  <si>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</si>
  <si>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</si>
  <si>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</si>
  <si>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</si>
  <si>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</si>
  <si>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</si>
  <si>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</si>
  <si>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</si>
  <si>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</si>
  <si>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</si>
  <si>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</si>
  <si>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</si>
  <si>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</si>
  <si>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</si>
  <si>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</si>
  <si>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</si>
  <si>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</si>
  <si>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</si>
  <si>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</si>
  <si>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</si>
  <si>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</si>
  <si>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</si>
  <si>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</si>
  <si>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</si>
  <si>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</si>
  <si>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</si>
  <si>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</si>
  <si>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</si>
  <si>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</si>
  <si>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</si>
  <si>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</si>
  <si>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</si>
  <si>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</si>
  <si>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</si>
  <si>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</si>
  <si>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</si>
  <si>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</si>
  <si>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</si>
  <si>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</si>
  <si>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</si>
  <si>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</si>
  <si>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</si>
  <si>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</si>
  <si>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</si>
  <si>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</si>
  <si>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</si>
  <si>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</si>
  <si>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</si>
  <si>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</si>
  <si>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</si>
  <si>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</si>
  <si>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</si>
  <si>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</si>
  <si>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</si>
  <si>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</si>
  <si>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</si>
  <si>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</si>
  <si>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</si>
  <si>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</si>
  <si>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</si>
  <si>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</si>
  <si>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</si>
  <si>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</si>
  <si>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</si>
  <si>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</si>
  <si>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</si>
  <si>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</si>
  <si>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</si>
  <si>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</si>
  <si>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</si>
  <si>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</si>
  <si>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</si>
  <si>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</si>
  <si>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</si>
  <si>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</si>
  <si>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</si>
  <si>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</si>
  <si>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</si>
  <si>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</si>
  <si>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</si>
  <si>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</si>
  <si>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</si>
  <si>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</si>
  <si>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</si>
  <si>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</si>
  <si>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</si>
  <si>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</si>
  <si>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</si>
  <si>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</si>
  <si>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</si>
  <si>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</si>
  <si>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</si>
  <si>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</si>
  <si>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</si>
  <si>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</si>
  <si>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</si>
  <si>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</si>
  <si>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</si>
  <si>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</si>
  <si>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</si>
  <si>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</si>
  <si>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</si>
  <si>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</si>
  <si>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</si>
  <si>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</si>
  <si>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</si>
  <si>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</si>
  <si>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</si>
  <si>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</si>
  <si>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</si>
  <si>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</si>
  <si>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</si>
  <si>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</si>
  <si>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</si>
  <si>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</si>
  <si>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</si>
  <si>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</si>
  <si>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</si>
  <si>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</si>
  <si>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</si>
  <si>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</si>
  <si>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</si>
  <si>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</si>
  <si>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</si>
  <si>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</si>
  <si>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</si>
  <si>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</si>
  <si>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</si>
  <si>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</si>
  <si>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</si>
  <si>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</si>
  <si>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</si>
  <si>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</si>
  <si>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</si>
  <si>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</si>
  <si>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</si>
  <si>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</si>
  <si>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</si>
  <si>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</si>
  <si>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</si>
  <si>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</si>
  <si>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</si>
  <si>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</si>
  <si>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</si>
  <si>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</si>
  <si>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</si>
  <si>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</si>
  <si>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</si>
  <si>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</si>
  <si>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</si>
  <si>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</si>
  <si>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</si>
  <si>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</si>
  <si>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</si>
  <si>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</si>
  <si>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</si>
  <si>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</si>
  <si>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</si>
  <si>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</si>
  <si>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</si>
  <si>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</si>
  <si>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</si>
  <si>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</si>
  <si>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</si>
  <si>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</si>
  <si>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</si>
  <si>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</si>
  <si>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</si>
  <si>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</si>
  <si>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</si>
  <si>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</si>
  <si>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</si>
  <si>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</si>
  <si>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</si>
  <si>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</si>
  <si>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</si>
  <si>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</si>
  <si>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</si>
  <si>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</si>
  <si>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</si>
  <si>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</si>
  <si>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</si>
  <si>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</si>
  <si>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</si>
  <si>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</si>
  <si>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</si>
  <si>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</si>
  <si>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</si>
  <si>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</si>
  <si>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</si>
  <si>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</si>
  <si>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</si>
  <si>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</si>
  <si>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</si>
  <si>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</si>
  <si>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</si>
  <si>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</si>
  <si>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</si>
  <si>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</si>
  <si>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</si>
  <si>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</si>
  <si>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</si>
  <si>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</si>
  <si>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</si>
  <si>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</si>
  <si>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</si>
  <si>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</si>
  <si>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</si>
  <si>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</si>
  <si>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</si>
  <si>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</si>
  <si>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</si>
  <si>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</si>
  <si>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</si>
  <si>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</si>
  <si>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</si>
  <si>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</si>
  <si>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</si>
  <si>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</si>
  <si>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</si>
  <si>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</si>
  <si>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</si>
  <si>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</si>
  <si>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</si>
  <si>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</si>
  <si>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</si>
  <si>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</si>
  <si>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</si>
  <si>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</si>
  <si>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</si>
  <si>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</si>
  <si>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</si>
  <si>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</si>
  <si>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</si>
  <si>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</si>
  <si>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</si>
  <si>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</si>
  <si>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</si>
  <si>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</si>
  <si>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</si>
  <si>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</si>
  <si>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</si>
  <si>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</si>
  <si>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</si>
  <si>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</si>
  <si>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</si>
  <si>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</si>
  <si>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</si>
  <si>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</si>
  <si>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</si>
  <si>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</si>
  <si>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</si>
  <si>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</si>
  <si>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</si>
  <si>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</si>
  <si>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</si>
  <si>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</si>
  <si>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</si>
  <si>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</si>
  <si>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</si>
  <si>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</si>
  <si>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</si>
  <si>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</si>
  <si>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</si>
  <si>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</si>
  <si>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</si>
  <si>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</si>
  <si>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</si>
  <si>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</si>
  <si>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</si>
  <si>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</si>
  <si>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</si>
  <si>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</si>
  <si>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</si>
  <si>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</si>
  <si>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</si>
  <si>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</si>
  <si>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</si>
  <si>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</si>
  <si>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</si>
  <si>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</si>
  <si>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</si>
  <si>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</si>
  <si>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</si>
  <si>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</si>
  <si>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</si>
  <si>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</si>
  <si>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</si>
  <si>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</si>
  <si>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</si>
  <si>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</si>
  <si>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</si>
  <si>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</si>
  <si>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</si>
  <si>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</si>
  <si>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</si>
  <si>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</si>
  <si>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</si>
  <si>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</si>
  <si>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</si>
  <si>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</si>
  <si>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</si>
  <si>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</si>
  <si>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</si>
  <si>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</si>
  <si>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</si>
  <si>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</si>
  <si>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</si>
  <si>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</si>
  <si>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</si>
  <si>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</si>
  <si>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</si>
  <si>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</si>
  <si>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</si>
  <si>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</si>
  <si>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</si>
  <si>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</si>
  <si>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</si>
  <si>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</si>
  <si>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</si>
  <si>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</si>
  <si>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</si>
  <si>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</si>
  <si>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</si>
  <si>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</si>
  <si>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</si>
  <si>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</si>
  <si>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</si>
  <si>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</si>
  <si>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</si>
  <si>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</si>
  <si>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</si>
  <si>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</si>
  <si>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</si>
  <si>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</si>
  <si>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</si>
  <si>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</si>
  <si>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</si>
  <si>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</si>
  <si>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</si>
  <si>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</si>
  <si>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</si>
  <si>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</si>
  <si>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</si>
  <si>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</si>
  <si>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</si>
  <si>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</si>
  <si>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</si>
  <si>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</si>
  <si>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</si>
  <si>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</si>
  <si>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</si>
  <si>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</si>
  <si>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</si>
  <si>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</si>
  <si>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</si>
  <si>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</si>
  <si>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</si>
  <si>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</si>
  <si>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</si>
  <si>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</si>
  <si>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</si>
  <si>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</si>
  <si>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</si>
  <si>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</si>
  <si>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</si>
  <si>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</si>
  <si>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</si>
  <si>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</si>
  <si>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</si>
  <si>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</si>
  <si>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</si>
  <si>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</si>
  <si>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</si>
  <si>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</si>
  <si>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</si>
  <si>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</si>
  <si>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</si>
  <si>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</si>
  <si>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</si>
  <si>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</si>
  <si>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</si>
  <si>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</si>
  <si>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</si>
  <si>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</si>
  <si>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</si>
  <si>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</si>
  <si>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</si>
  <si>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</si>
  <si>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</si>
  <si>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</si>
  <si>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</si>
  <si>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</si>
  <si>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</si>
  <si>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</si>
  <si>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</si>
  <si>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</si>
  <si>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</si>
  <si>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</si>
  <si>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</si>
  <si>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</si>
  <si>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</si>
  <si>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</si>
  <si>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</si>
  <si>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</si>
  <si>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</si>
  <si>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</si>
  <si>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</si>
  <si>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</si>
  <si>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</si>
  <si>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</si>
  <si>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</si>
  <si>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</si>
  <si>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</si>
  <si>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</si>
  <si>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</si>
  <si>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</si>
  <si>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</si>
  <si>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</si>
  <si>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</si>
  <si>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</si>
  <si>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</si>
  <si>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</si>
  <si>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</si>
  <si>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</si>
  <si>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</si>
  <si>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</si>
  <si>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</si>
  <si>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</si>
  <si>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</si>
  <si>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</si>
  <si>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</si>
  <si>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</si>
  <si>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</si>
  <si>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</si>
  <si>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</si>
  <si>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</si>
  <si>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</si>
  <si>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</si>
  <si>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</si>
  <si>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</si>
  <si>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</si>
  <si>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</si>
  <si>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</si>
  <si>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</si>
  <si>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</si>
  <si>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</si>
  <si>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</si>
  <si>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</si>
  <si>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</si>
  <si>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</si>
  <si>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</si>
  <si>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</si>
  <si>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</si>
  <si>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</si>
  <si>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</si>
  <si>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</si>
  <si>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</si>
  <si>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</si>
  <si>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</si>
  <si>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</si>
  <si>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</si>
  <si>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</si>
  <si>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</si>
  <si>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</si>
  <si>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</si>
  <si>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</si>
  <si>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</si>
  <si>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</si>
  <si>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</si>
  <si>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</si>
  <si>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</si>
  <si>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</si>
  <si>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</si>
  <si>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</si>
  <si>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</si>
  <si>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</si>
  <si>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</si>
  <si>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</si>
  <si>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</si>
  <si>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</si>
  <si>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</si>
  <si>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</si>
  <si>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</si>
  <si>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</si>
  <si>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</si>
  <si>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</si>
  <si>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</si>
  <si>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</si>
  <si>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</si>
  <si>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</si>
  <si>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</si>
  <si>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</si>
  <si>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</si>
  <si>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</si>
  <si>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</si>
  <si>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</si>
  <si>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</si>
  <si>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</si>
  <si>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</si>
  <si>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</si>
  <si>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</si>
  <si>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</si>
  <si>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</si>
  <si>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</si>
  <si>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</si>
  <si>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</si>
  <si>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</si>
  <si>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</si>
  <si>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</si>
  <si>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</si>
  <si>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</si>
  <si>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</si>
  <si>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</si>
  <si>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</si>
  <si>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</si>
  <si>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</si>
  <si>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</si>
  <si>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</si>
  <si>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</si>
  <si>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</si>
  <si>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</si>
  <si>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</si>
  <si>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</si>
  <si>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</si>
  <si>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</si>
  <si>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</si>
  <si>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</si>
  <si>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</si>
  <si>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</si>
  <si>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</si>
  <si>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</si>
  <si>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</si>
  <si>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</si>
  <si>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</si>
  <si>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</si>
  <si>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</si>
  <si>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</si>
  <si>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</si>
  <si>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</si>
  <si>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</si>
  <si>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</si>
  <si>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</si>
  <si>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</si>
  <si>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</si>
  <si>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</si>
  <si>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</si>
  <si>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</si>
  <si>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</si>
  <si>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</si>
  <si>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</si>
  <si>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</si>
  <si>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</si>
  <si>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</si>
  <si>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</si>
  <si>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</si>
  <si>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</si>
  <si>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</si>
  <si>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</si>
  <si>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</si>
  <si>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</si>
  <si>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</si>
  <si>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</si>
  <si>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</si>
  <si>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</si>
  <si>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</si>
  <si>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</si>
  <si>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</si>
  <si>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</si>
  <si>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</si>
  <si>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</si>
  <si>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</si>
  <si>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</si>
  <si>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</si>
  <si>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</si>
  <si>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</si>
  <si>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</si>
  <si>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</si>
  <si>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</si>
  <si>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</si>
  <si>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</si>
  <si>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</si>
  <si>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</si>
  <si>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</si>
  <si>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</si>
  <si>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</si>
  <si>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</si>
  <si>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</si>
  <si>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</si>
  <si>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</si>
  <si>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</si>
  <si>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</si>
  <si>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</si>
  <si>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</si>
  <si>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</si>
  <si>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</si>
  <si>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</si>
  <si>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</si>
  <si>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</si>
  <si>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</si>
  <si>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</si>
  <si>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</si>
  <si>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</si>
  <si>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</si>
  <si>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</si>
  <si>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</si>
  <si>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</si>
  <si>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</si>
  <si>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</si>
  <si>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</si>
  <si>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</si>
  <si>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</si>
  <si>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</si>
  <si>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</si>
  <si>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</si>
  <si>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</si>
  <si>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</si>
  <si>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</si>
  <si>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</si>
  <si>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</si>
  <si>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</si>
  <si>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</si>
  <si>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</si>
  <si>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</si>
  <si>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</si>
  <si>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</si>
  <si>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</si>
  <si>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</si>
  <si>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</si>
  <si>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</si>
  <si>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</si>
  <si>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</si>
  <si>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</si>
  <si>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</si>
  <si>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</si>
  <si>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</si>
  <si>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</si>
  <si>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</si>
  <si>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</si>
  <si>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</si>
  <si>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</si>
  <si>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</si>
  <si>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</si>
  <si>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</si>
  <si>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</si>
  <si>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</si>
  <si>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</si>
  <si>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</si>
  <si>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</si>
  <si>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</si>
  <si>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</si>
  <si>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</si>
  <si>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</si>
  <si>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</si>
  <si>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</si>
  <si>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</si>
  <si>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</si>
  <si>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</si>
  <si>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</si>
  <si>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</si>
  <si>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</si>
  <si>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</si>
  <si>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</si>
  <si>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</si>
  <si>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</si>
  <si>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</si>
  <si>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</si>
  <si>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</si>
  <si>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</si>
  <si>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</si>
  <si>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</si>
  <si>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</si>
  <si>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</si>
  <si>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</si>
  <si>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</si>
  <si>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</si>
  <si>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</si>
  <si>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</si>
  <si>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</si>
  <si>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</si>
  <si>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</si>
  <si>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</si>
  <si>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</si>
  <si>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</si>
  <si>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</si>
  <si>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</si>
  <si>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</si>
  <si>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</si>
  <si>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</si>
  <si>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</si>
  <si>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</si>
  <si>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</si>
  <si>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</si>
  <si>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</si>
  <si>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</si>
  <si>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</si>
  <si>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</si>
  <si>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</si>
  <si>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</si>
  <si>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</si>
  <si>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</si>
  <si>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</si>
  <si>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</si>
  <si>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</si>
  <si>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</si>
  <si>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</si>
  <si>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</si>
  <si>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</si>
  <si>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</si>
  <si>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</si>
  <si>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</si>
  <si>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</si>
  <si>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</si>
  <si>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</si>
  <si>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</si>
  <si>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</si>
  <si>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</si>
  <si>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</si>
  <si>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</si>
  <si>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</si>
  <si>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</si>
  <si>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</si>
  <si>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</si>
  <si>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</si>
  <si>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</si>
  <si>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</si>
  <si>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</si>
  <si>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</si>
  <si>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</si>
  <si>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</si>
  <si>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</si>
  <si>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</si>
  <si>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</si>
  <si>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</si>
  <si>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</si>
  <si>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</si>
  <si>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</si>
  <si>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</si>
  <si>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</si>
  <si>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</si>
  <si>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</si>
  <si>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</si>
  <si>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</si>
  <si>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</si>
  <si>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</si>
  <si>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</si>
  <si>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</si>
  <si>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</si>
  <si>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</si>
  <si>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</si>
  <si>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</si>
  <si>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</si>
  <si>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</si>
  <si>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</si>
  <si>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</si>
  <si>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</si>
  <si>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</si>
  <si>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</si>
  <si>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</si>
  <si>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</si>
  <si>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</si>
  <si>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</si>
  <si>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</si>
  <si>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</si>
  <si>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</si>
  <si>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</si>
  <si>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</si>
  <si>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</si>
  <si>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</si>
  <si>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</si>
  <si>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</si>
  <si>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</si>
  <si>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</si>
  <si>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</si>
  <si>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</si>
  <si>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</si>
  <si>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</si>
  <si>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</si>
  <si>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</si>
  <si>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</si>
  <si>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</si>
  <si>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</si>
  <si>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</si>
  <si>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</si>
  <si>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</si>
  <si>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</si>
  <si>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</si>
  <si>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</si>
  <si>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</si>
  <si>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</si>
  <si>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</si>
  <si>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</si>
  <si>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</si>
  <si>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</si>
  <si>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</si>
  <si>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</si>
  <si>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</si>
  <si>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</si>
  <si>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</si>
  <si>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</si>
  <si>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</si>
  <si>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</si>
  <si>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</si>
  <si>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</si>
  <si>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</si>
  <si>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</si>
  <si>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</si>
  <si>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</si>
  <si>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</si>
  <si>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</si>
  <si>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</si>
  <si>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</si>
  <si>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</si>
  <si>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</si>
  <si>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</si>
  <si>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</si>
  <si>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</si>
  <si>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</si>
  <si>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</si>
  <si>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</si>
  <si>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</si>
  <si>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</si>
  <si>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</si>
  <si>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</si>
  <si>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</si>
  <si>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</si>
  <si>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</si>
  <si>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</si>
  <si>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</si>
  <si>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</si>
  <si>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</si>
  <si>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</si>
  <si>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</si>
  <si>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</si>
  <si>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</si>
  <si>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</si>
  <si>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</si>
  <si>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</si>
  <si>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</si>
  <si>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</si>
  <si>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</si>
  <si>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</si>
  <si>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</si>
  <si>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</si>
  <si>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</si>
  <si>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</si>
  <si>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</si>
  <si>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</si>
  <si>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</si>
  <si>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</si>
  <si>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</si>
  <si>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</si>
  <si>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</si>
  <si>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</si>
  <si>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</si>
  <si>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</si>
  <si>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</si>
  <si>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</si>
  <si>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</si>
  <si>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</si>
  <si>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</si>
  <si>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</si>
  <si>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</si>
  <si>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</si>
  <si>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</si>
  <si>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</si>
  <si>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</si>
  <si>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</si>
  <si>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</si>
  <si>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</si>
  <si>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</si>
  <si>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</si>
  <si>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</si>
  <si>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</si>
  <si>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</si>
  <si>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</si>
  <si>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</si>
  <si>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</si>
  <si>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</si>
  <si>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</si>
  <si>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</si>
  <si>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</si>
  <si>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</si>
  <si>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</si>
  <si>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</si>
  <si>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</si>
  <si>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</si>
  <si>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</si>
  <si>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</si>
  <si>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</si>
  <si>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</si>
  <si>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</si>
  <si>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</si>
  <si>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</si>
  <si>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</si>
  <si>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</si>
  <si>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</si>
  <si>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</si>
  <si>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</si>
  <si>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</si>
  <si>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</si>
  <si>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</si>
  <si>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</si>
  <si>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</si>
  <si>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</si>
  <si>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</si>
  <si>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</si>
  <si>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</si>
  <si>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</si>
  <si>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</si>
  <si>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</si>
  <si>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</si>
  <si>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</si>
  <si>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</si>
  <si>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</si>
  <si>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</si>
  <si>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</si>
  <si>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</si>
  <si>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</si>
  <si>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</si>
  <si>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</si>
  <si>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</si>
  <si>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</si>
  <si>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</si>
  <si>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</si>
  <si>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</si>
  <si>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</si>
  <si>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</si>
  <si>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</si>
  <si>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</si>
  <si>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</si>
  <si>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</si>
  <si>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</si>
  <si>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</si>
  <si>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</si>
  <si>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</si>
  <si>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</si>
  <si>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</si>
  <si>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</si>
  <si>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</si>
  <si>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</si>
  <si>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</si>
  <si>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</si>
  <si>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</si>
  <si>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</si>
  <si>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</si>
  <si>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</si>
  <si>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</si>
  <si>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</si>
  <si>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</si>
  <si>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</si>
  <si>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</si>
  <si>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</si>
  <si>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</si>
  <si>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</si>
  <si>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</si>
  <si>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</si>
  <si>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</si>
  <si>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</si>
  <si>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</si>
  <si>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</si>
  <si>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</si>
  <si>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</si>
  <si>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</si>
  <si>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</si>
  <si>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</si>
  <si>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</si>
  <si>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</si>
  <si>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</si>
  <si>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</si>
  <si>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</si>
  <si>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</si>
  <si>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</si>
  <si>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</si>
  <si>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</si>
  <si>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</si>
  <si>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</si>
  <si>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</si>
  <si>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</si>
  <si>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</si>
  <si>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</si>
  <si>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</si>
  <si>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</si>
  <si>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</si>
  <si>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</si>
  <si>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</si>
  <si>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</si>
  <si>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</si>
  <si>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</si>
  <si>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</si>
  <si>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</si>
  <si>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</si>
  <si>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</si>
  <si>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</si>
  <si>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</si>
  <si>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</si>
  <si>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</si>
  <si>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</si>
  <si>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</si>
  <si>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</si>
  <si>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</si>
  <si>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</si>
  <si>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</si>
  <si>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</si>
  <si>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</si>
  <si>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</si>
  <si>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</si>
  <si>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</si>
  <si>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</si>
  <si>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</si>
  <si>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</si>
  <si>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</si>
  <si>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</si>
  <si>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</si>
  <si>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</si>
  <si>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</si>
  <si>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</si>
  <si>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</si>
  <si>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</si>
  <si>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</si>
  <si>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</si>
  <si>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</si>
  <si>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</si>
  <si>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</si>
  <si>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</si>
  <si>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</si>
  <si>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</si>
  <si>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</si>
  <si>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</si>
  <si>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</si>
  <si>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</si>
  <si>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</si>
  <si>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</si>
  <si>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</si>
  <si>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</si>
  <si>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</si>
  <si>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</si>
  <si>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</si>
  <si>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</si>
  <si>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</si>
  <si>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</si>
  <si>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</si>
  <si>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</si>
  <si>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</si>
  <si>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</si>
  <si>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</si>
  <si>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</si>
  <si>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</si>
  <si>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</si>
  <si>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</si>
  <si>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</si>
  <si>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</si>
  <si>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</si>
  <si>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</si>
  <si>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</si>
  <si>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</si>
  <si>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</si>
  <si>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</si>
  <si>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</si>
  <si>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</si>
  <si>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</si>
  <si>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</si>
  <si>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</si>
  <si>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</si>
  <si>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</si>
  <si>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</si>
  <si>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</si>
  <si>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</si>
  <si>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</si>
  <si>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</si>
  <si>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</si>
  <si>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</si>
  <si>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</si>
  <si>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</si>
  <si>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</si>
  <si>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</si>
  <si>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</si>
  <si>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</si>
  <si>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</si>
  <si>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</si>
  <si>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</si>
  <si>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</si>
  <si>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</si>
  <si>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</si>
  <si>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</si>
  <si>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</si>
  <si>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</si>
  <si>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</si>
  <si>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</si>
  <si>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</si>
  <si>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</si>
  <si>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</si>
  <si>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</si>
  <si>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</si>
  <si>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</si>
  <si>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</si>
  <si>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</si>
  <si>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</si>
  <si>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</si>
  <si>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</si>
  <si>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</si>
  <si>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</si>
  <si>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</si>
  <si>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</si>
  <si>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</si>
  <si>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</si>
  <si>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</si>
  <si>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</si>
  <si>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</si>
  <si>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</si>
  <si>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</si>
  <si>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</si>
  <si>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</si>
  <si>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</si>
  <si>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</si>
  <si>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</si>
  <si>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</si>
  <si>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</si>
  <si>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</si>
  <si>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</si>
  <si>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</si>
  <si>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</si>
  <si>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</si>
  <si>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</si>
  <si>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</si>
  <si>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</si>
  <si>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</si>
  <si>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</si>
  <si>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</si>
  <si>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</si>
  <si>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</si>
  <si>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</si>
  <si>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</si>
  <si>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</si>
  <si>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</si>
  <si>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</si>
  <si>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</si>
  <si>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</si>
  <si>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</si>
  <si>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</si>
  <si>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</si>
  <si>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</si>
  <si>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</si>
  <si>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</si>
  <si>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</si>
  <si>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</si>
  <si>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</si>
  <si>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</si>
  <si>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</si>
  <si>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</si>
  <si>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</si>
  <si>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</si>
  <si>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</si>
  <si>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</si>
  <si>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</si>
  <si>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</si>
  <si>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</si>
  <si>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</si>
  <si>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</si>
  <si>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</si>
  <si>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</si>
  <si>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</si>
  <si>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</si>
  <si>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</si>
  <si>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</si>
  <si>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</si>
  <si>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</si>
  <si>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</si>
  <si>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</si>
  <si>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</si>
  <si>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</si>
  <si>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</si>
  <si>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</si>
  <si>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</si>
  <si>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</si>
  <si>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</si>
  <si>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</si>
  <si>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</si>
  <si>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</si>
  <si>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</si>
  <si>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</si>
  <si>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</si>
  <si>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</si>
  <si>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</si>
  <si>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</si>
  <si>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</si>
  <si>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</si>
  <si>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</si>
  <si>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</si>
  <si>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</si>
  <si>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</si>
  <si>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</si>
  <si>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</si>
  <si>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</si>
  <si>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</si>
  <si>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</si>
  <si>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</si>
  <si>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</si>
  <si>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</si>
  <si>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</si>
  <si>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</si>
  <si>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</si>
  <si>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</si>
  <si>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</si>
  <si>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</si>
  <si>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</si>
  <si>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</si>
  <si>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</si>
  <si>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</si>
  <si>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</si>
  <si>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</si>
  <si>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</si>
  <si>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</si>
  <si>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</si>
  <si>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</si>
  <si>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</si>
  <si>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</si>
  <si>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</si>
  <si>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</si>
  <si>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</si>
  <si>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</si>
  <si>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</si>
  <si>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</si>
  <si>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</si>
  <si>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</si>
  <si>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</si>
  <si>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</si>
  <si>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</si>
  <si>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</si>
  <si>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</si>
  <si>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</si>
  <si>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</si>
  <si>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</si>
  <si>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</si>
  <si>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</si>
  <si>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</si>
  <si>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</si>
  <si>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</si>
  <si>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</si>
  <si>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</si>
  <si>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</si>
  <si>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</si>
  <si>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</si>
  <si>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</si>
  <si>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</si>
  <si>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</si>
  <si>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</si>
  <si>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</si>
  <si>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</si>
  <si>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</si>
  <si>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</si>
  <si>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</si>
  <si>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</si>
  <si>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</si>
  <si>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</si>
  <si>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</si>
  <si>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</si>
  <si>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</si>
  <si>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</si>
  <si>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</si>
  <si>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</si>
  <si>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</si>
  <si>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</si>
  <si>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</si>
  <si>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</si>
  <si>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</si>
  <si>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</si>
  <si>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</si>
  <si>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</si>
  <si>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</si>
  <si>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</si>
  <si>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</si>
  <si>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</si>
  <si>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</si>
  <si>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</si>
  <si>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</si>
  <si>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</si>
  <si>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</si>
  <si>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</si>
  <si>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</si>
  <si>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</si>
  <si>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</si>
  <si>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</si>
  <si>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</si>
  <si>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</si>
  <si>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</si>
  <si>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</si>
  <si>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</si>
  <si>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</si>
  <si>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</si>
  <si>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</si>
  <si>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</si>
  <si>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</si>
  <si>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</si>
  <si>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</si>
  <si>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</si>
  <si>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</si>
  <si>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</si>
  <si>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</si>
  <si>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</si>
  <si>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</si>
  <si>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</si>
  <si>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</si>
  <si>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</si>
  <si>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</si>
  <si>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</si>
  <si>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</si>
  <si>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</si>
  <si>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</si>
  <si>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</si>
  <si>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</si>
  <si>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</si>
  <si>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</si>
  <si>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</si>
  <si>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</si>
  <si>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</si>
  <si>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</si>
  <si>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</si>
  <si>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</si>
  <si>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</si>
  <si>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</si>
  <si>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</si>
  <si>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</si>
  <si>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</si>
  <si>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</si>
  <si>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</si>
  <si>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</si>
  <si>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</si>
  <si>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</si>
  <si>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</si>
  <si>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</si>
  <si>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</si>
  <si>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</si>
  <si>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</si>
  <si>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</si>
  <si>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</si>
  <si>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</si>
  <si>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</si>
  <si>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</si>
  <si>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</si>
  <si>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</si>
  <si>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</si>
  <si>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</si>
  <si>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</si>
  <si>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</si>
  <si>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</si>
  <si>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</si>
  <si>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</si>
  <si>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</si>
  <si>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</si>
  <si>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</si>
  <si>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</si>
  <si>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</si>
  <si>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</si>
  <si>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</si>
  <si>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</si>
  <si>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</si>
  <si>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</si>
  <si>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</si>
  <si>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</si>
  <si>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</si>
  <si>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</si>
  <si>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</si>
  <si>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</si>
  <si>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</si>
  <si>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</si>
  <si>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</si>
  <si>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</si>
  <si>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</si>
  <si>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</si>
  <si>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</si>
  <si>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</si>
  <si>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</si>
  <si>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</si>
  <si>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</si>
  <si>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</si>
  <si>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</si>
  <si>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</si>
  <si>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</si>
  <si>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</si>
  <si>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</si>
  <si>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</si>
  <si>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</si>
  <si>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</si>
  <si>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</si>
  <si>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</si>
  <si>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</si>
  <si>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</si>
  <si>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</si>
  <si>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</si>
  <si>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</si>
  <si>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</si>
  <si>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</si>
  <si>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</si>
  <si>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</si>
  <si>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</si>
  <si>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</si>
  <si>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</si>
  <si>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</si>
  <si>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</si>
  <si>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</si>
  <si>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</si>
  <si>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</si>
  <si>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</si>
  <si>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</si>
  <si>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</si>
  <si>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</si>
  <si>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</si>
  <si>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</si>
  <si>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</si>
  <si>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</si>
  <si>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</si>
  <si>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</si>
  <si>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</si>
  <si>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</si>
  <si>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</si>
  <si>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</si>
  <si>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</si>
  <si>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</si>
  <si>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</si>
  <si>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</si>
  <si>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</si>
  <si>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</si>
  <si>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</si>
  <si>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</si>
  <si>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</si>
  <si>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</si>
  <si>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</si>
  <si>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</si>
  <si>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</si>
  <si>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</si>
  <si>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</si>
  <si>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</si>
  <si>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</si>
  <si>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</si>
  <si>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</si>
  <si>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</si>
  <si>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</si>
  <si>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</si>
  <si>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</si>
  <si>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</si>
  <si>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</si>
  <si>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</si>
  <si>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</si>
  <si>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</si>
  <si>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</si>
  <si>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</si>
  <si>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</si>
  <si>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</si>
  <si>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</si>
  <si>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</si>
  <si>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</si>
  <si>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</si>
  <si>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</si>
  <si>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</si>
  <si>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</si>
  <si>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</si>
  <si>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</si>
  <si>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</si>
  <si>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</si>
  <si>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</si>
  <si>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</si>
  <si>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</si>
  <si>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</si>
  <si>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</si>
  <si>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</si>
  <si>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</si>
  <si>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</si>
  <si>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</si>
  <si>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</si>
  <si>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</si>
  <si>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</si>
  <si>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</si>
  <si>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</si>
  <si>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</si>
  <si>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</si>
  <si>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</si>
  <si>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</si>
  <si>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</si>
  <si>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</si>
  <si>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</si>
  <si>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</si>
  <si>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</si>
  <si>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</si>
  <si>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</si>
  <si>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</si>
  <si>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</si>
  <si>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</si>
  <si>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</si>
  <si>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</si>
  <si>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</si>
  <si>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</si>
  <si>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</si>
  <si>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</si>
  <si>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</si>
  <si>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</si>
  <si>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</si>
  <si>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</si>
  <si>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</si>
  <si>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</si>
  <si>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</si>
  <si>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</si>
  <si>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</si>
  <si>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</si>
  <si>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</si>
  <si>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</si>
  <si>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</si>
  <si>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</si>
  <si>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</si>
  <si>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</si>
  <si>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</si>
  <si>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</si>
  <si>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</si>
  <si>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</si>
  <si>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</si>
  <si>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</si>
  <si>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</si>
  <si>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</si>
  <si>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</si>
  <si>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</si>
  <si>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</si>
  <si>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</si>
  <si>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</si>
  <si>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</si>
  <si>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</si>
  <si>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</si>
  <si>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</si>
  <si>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</si>
  <si>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</si>
  <si>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</si>
  <si>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</si>
  <si>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</si>
  <si>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</si>
  <si>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</si>
  <si>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</si>
  <si>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</si>
  <si>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</si>
  <si>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</si>
  <si>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</si>
  <si>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</si>
  <si>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</si>
  <si>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</si>
  <si>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</si>
  <si>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</si>
  <si>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</si>
  <si>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</si>
  <si>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</si>
  <si>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</si>
  <si>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</si>
  <si>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</si>
  <si>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</si>
  <si>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</si>
  <si>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</si>
  <si>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</si>
  <si>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</si>
  <si>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</si>
  <si>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</si>
  <si>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</si>
  <si>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</si>
  <si>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</si>
  <si>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</si>
  <si>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</si>
  <si>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</si>
  <si>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</si>
  <si>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</si>
  <si>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</si>
  <si>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</si>
  <si>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</si>
  <si>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</si>
  <si>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</si>
  <si>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</si>
  <si>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</si>
  <si>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</si>
  <si>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</si>
  <si>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</si>
  <si>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</si>
  <si>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</si>
  <si>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</si>
  <si>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</si>
  <si>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</si>
  <si>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</si>
  <si>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</si>
  <si>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</si>
  <si>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</si>
  <si>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</si>
  <si>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</si>
  <si>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</si>
  <si>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</si>
  <si>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</si>
  <si>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</si>
  <si>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</si>
  <si>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</si>
  <si>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</si>
  <si>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</si>
  <si>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</si>
  <si>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</si>
  <si>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</si>
  <si>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</si>
  <si>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</si>
  <si>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</si>
  <si>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</si>
  <si>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</si>
  <si>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</si>
  <si>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</si>
  <si>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</si>
  <si>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</si>
  <si>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</si>
  <si>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</si>
  <si>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</si>
  <si>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</si>
  <si>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</si>
  <si>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</si>
  <si>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</si>
  <si>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</si>
  <si>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</si>
  <si>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</si>
  <si>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</si>
  <si>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</si>
  <si>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</si>
  <si>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</si>
  <si>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</si>
  <si>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</si>
  <si>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</si>
  <si>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</si>
  <si>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</si>
  <si>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</si>
  <si>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</si>
  <si>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</si>
  <si>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</si>
  <si>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</si>
  <si>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</si>
  <si>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</si>
  <si>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</si>
  <si>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</si>
  <si>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</si>
  <si>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</si>
  <si>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</si>
  <si>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</si>
  <si>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</si>
  <si>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</si>
  <si>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</si>
  <si>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</si>
  <si>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</si>
  <si>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</si>
  <si>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</si>
  <si>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</si>
  <si>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</si>
  <si>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</si>
  <si>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</si>
  <si>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</si>
  <si>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</si>
  <si>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</si>
  <si>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</si>
  <si>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</si>
  <si>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</si>
  <si>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</si>
  <si>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</si>
  <si>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</si>
  <si>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</si>
  <si>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</si>
  <si>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</si>
  <si>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</si>
  <si>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</si>
  <si>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</si>
  <si>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</si>
  <si>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</si>
  <si>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</si>
  <si>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</si>
  <si>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</si>
  <si>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</si>
  <si>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</si>
  <si>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</si>
  <si>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</si>
  <si>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</si>
  <si>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</si>
  <si>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</si>
  <si>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</si>
  <si>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</si>
  <si>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</si>
  <si>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</si>
  <si>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</si>
  <si>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</si>
  <si>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</si>
  <si>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</si>
  <si>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</si>
  <si>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</si>
  <si>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</si>
  <si>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</si>
  <si>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</si>
  <si>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</si>
  <si>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</si>
  <si>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</si>
  <si>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</si>
  <si>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</si>
  <si>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</si>
  <si>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</si>
  <si>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</si>
  <si>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</si>
  <si>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</si>
  <si>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</si>
  <si>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</si>
  <si>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</si>
  <si>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</si>
  <si>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</si>
  <si>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</si>
  <si>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</si>
  <si>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</si>
  <si>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</si>
  <si>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</si>
  <si>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</si>
  <si>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</si>
  <si>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</si>
  <si>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</si>
  <si>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</si>
  <si>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</si>
  <si>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</si>
  <si>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</si>
  <si>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</si>
  <si>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</si>
  <si>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</si>
  <si>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</si>
  <si>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</si>
  <si>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</si>
  <si>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</si>
  <si>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</si>
  <si>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</si>
  <si>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</si>
  <si>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</si>
  <si>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</si>
  <si>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</si>
  <si>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</si>
  <si>
    <t>PCM-20251008-00000984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</si>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</sst>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275.48872314814798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2.707962963177124E-2</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45938.437149074074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45938.437149074074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45938.437149074074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45938.437149074074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45938.437149074074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45938.437149074074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45938.437149074074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45938.437149074074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45938.437149074074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45938.437149074074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45938.437149074074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45938.437149074074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45938.437149074074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45938.437149074074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45938.437149074074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45938.437149074074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45938.437149074074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45938.437149074074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45938.437149074074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45938.437149074074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45938.437149074074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45938.437149074074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45938.437149074074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45938.437149074074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45938.437149074074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45938.437149074074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45938.437149074074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45938.437149074074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45938.437149074074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45938.437149074074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45938.437149074074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45938.437149074074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45938.437149074074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45938.437149074074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45938.437149074074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45938.437149074074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45938.437149074074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45938.437149074074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45938.437149074074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45938.437149074074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45938.437149074074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45938.437149074074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45938.437149074074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45938.437149074074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45938.437149074074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45938.437149074074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45938.437149074074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45938.437149074074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45938.437149074074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45938.437149074074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45938.437149074074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45938.437149074074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45938.437149074074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45938.437149074074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45938.437149074074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45938.437149074074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45938.437149074074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45938.437149074074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45938.437149074074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45938.437149074074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45938.437149074074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45938.437149074074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45938.437149074074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45938.437149074074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45938.437149074074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45938.437149074074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45938.437149074074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45938.437149074074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45938.437149074074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45938.437149074074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45938.437149074074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45938.437149074074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45938.437149074074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45938.437149074074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45938.437149074074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45938.437149074074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45938.437149074074</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45938.437149074074</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131.71006574074272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113.43731111111265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4.143148148432374E-2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45938.437149074074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45938.437149074074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45938.437149074074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45938.437149074074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45938.437149074074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45938.437149074074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45938.437149074074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45938.437149074074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45938.437149074074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45938.437149074074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45938.437149074074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45938.437149074074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45938.437149074074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45938.437149074074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45938.437149074074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45938.437149074074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45938.437149074074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45938.437149074074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45938.437149074074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45938.437149074074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45938.437149074074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45938.437149074074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45938.437149074074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45938.437149074074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45938.437149074074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45938.437149074074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45938.437149074074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45938.437149074074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45938.437149074074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45938.437149074074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45938.437149074074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45938.437149074074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45938.437149074074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45938.437149074074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45938.437149074074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45938.437149074074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45938.437149074074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45938.437149074074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45938.437149074074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45938.437149074074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45938.437149074074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45938.437149074074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45938.437149074074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45938.437149074074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45938.437149074074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45938.437149074074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45938.437149074074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45938.437149074074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45938.437149074074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45938.437149074074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45938.437149074074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45938.437149074074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45938.437149074074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45938.437149074074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45938.437149074074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45938.437149074074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45938.437149074074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45938.437149074074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45938.437149074074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45938.437149074074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45938.437149074074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45938.437149074074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45938.437149074074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45938.437149074074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45938.437149074074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45938.437149074074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45938.437149074074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45938.437149074074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45938.437149074074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45938.437149074074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45938.437149074074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45938.437149074074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45938.437149074074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45938.437149074074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45938.437149074074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45938.437149074074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45938.437149074074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45938.437149074074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45938.437149074074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45938.437149074074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45938.437149074074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45938.437149074074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45938.437149074074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45938.437149074074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45938.437149074074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45938.437149074074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45938.437149074074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45938.437149074074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45938.437149074074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45938.437149074074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45938.437149074074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45938.437149074074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45938.437149074074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45938.437149074074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45938.437149074074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45938.437149074074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45938.437149074074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45938.437149074074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45938.437149074074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45938.437149074074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45938.437149074074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45938.437149074074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45938.437149074074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45938.437149074074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45938.437149074074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45938.437149074074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45938.437149074074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45938.437149074074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45938.437149074074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45938.437149074074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45938.437149074074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45938.437149074074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45938.437149074074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45938.437149074074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45938.437149074074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45938.437149074074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45938.437149074074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45938.437149074074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45938.437149074074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45938.437149074074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45938.437149074074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45938.437149074074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45938.437149074074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45938.437149074074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45938.437149074074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45938.437149074074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45938.437149074074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45938.437149074074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45938.437149074074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45938.437149074074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45938.437149074074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45938.437149074074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45938.437149074074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45938.437149074074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45938.437149074074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45938.437149074074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45938.437149074074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45938.437149074074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45938.437149074074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45938.437149074074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45938.437149074074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45938.437149074074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45938.437149074074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45938.437149074074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45938.437149074074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45938.437149074074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45938.437149074074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45938.437149074074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45938.437149074074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45938.437149074074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45938.437149074074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45938.437149074074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45938.437149074074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45938.437149074074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45938.437149074074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45938.437149074074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45938.437149074074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45938.437149074074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45938.437149074074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45938.437149074074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45938.437149074074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45938.437149074074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45938.437149074074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45938.437149074074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45938.437149074074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45938.437149074074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45938.437149074074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45938.437149074074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45938.437149074074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45938.437149074074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45938.437149074074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45938.437149074074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45938.437149074074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45938.437149074074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45938.437149074074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45938.437149074074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45938.437149074074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45938.437149074074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45938.437149074074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45938.437149074074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45938.437149074074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45938.437149074074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45938.437149074074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45938.437149074074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45938.437149074074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45938.437149074074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45938.437149074074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45938.437149074074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45938.437149074074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45938.437149074074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45938.437149074074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45938.437149074074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45938.437149074074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45938.437149074074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45938.437149074074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45938.437149074074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45938.437149074074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45938.437149074074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45938.437149074074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45938.437149074074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45938.437149074074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45938.437149074074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45938.437149074074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45938.437149074074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45938.437149074074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45938.437149074074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45938.437149074074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45938.437149074074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45938.437149074074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45938.437149074074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45938.437149074074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45938.437149074074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45938.437149074074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45938.437149074074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45938.437149074074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45938.437149074074</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45938.437149074074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45938.437149074074</v>
      </c>
      <c r="H3" s="22"/>
      <c r="I3" s="19" t="str">
        <f>IFERROR(VLOOKUP(D3,DB!A:F,6,0),"")</f>
        <v/>
      </c>
      <c r="J3" s="18" t="str">
        <f>IFERROR(VLOOKUP(D3,DB!A:G,7,0),"")</f>
        <v/>
      </c>
      <c r="K3" s="50"/>
      <c r="L3" s="23" t="str">
        <f>IFERROR(VLOOKUP(D3,DB!A:I,9,0),"")</f>
        <v/>
      </c>
    </row>
    <row r="4" spans="1:13" ht="15" customHeight="1">
      <c r="A4" s="19"/>
      <c r="B4" s="67" t="str">
        <f>IFERROR(VLOOKUP(D4,DB!A:K,11,0),"")</f>
        <v>R3</v>
      </c>
      <c r="C4" s="18"/>
      <c r="D4" s="67" t="s">
        <v>11081</v>
      </c>
      <c r="E4" s="18"/>
      <c r="F4" s="20"/>
      <c r="G4" s="21">
        <f t="shared" ca="1" si="0"/>
        <v>45938.437149074074</v>
      </c>
      <c r="H4" s="22"/>
      <c r="I4" s="19" t="str">
        <f>IFERROR(VLOOKUP(D4,DB!A:F,6,0),"")</f>
        <v>SCECO</v>
      </c>
      <c r="J4" s="18" t="str">
        <f>IFERROR(VLOOKUP(D4,DB!A:G,7,0),"")</f>
        <v>Dead</v>
      </c>
      <c r="K4" s="50"/>
      <c r="L4" s="23" t="str">
        <f>IFERROR(VLOOKUP(D4,DB!A:I,9,0),"")</f>
        <v>Latis</v>
      </c>
    </row>
    <row r="5" spans="1:13" ht="15" customHeight="1">
      <c r="A5" s="19"/>
      <c r="B5" s="67" t="str">
        <f>IFERROR(VLOOKUP(D5,DB!A:K,11,0),"")</f>
        <v/>
      </c>
      <c r="C5" s="18"/>
      <c r="D5" s="67"/>
      <c r="E5" s="18"/>
      <c r="F5" s="20"/>
      <c r="G5" s="21">
        <f t="shared" ca="1" si="0"/>
        <v>45938.437149074074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45938.437149074074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45938.437149074074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45938.437149074074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45938.437149074074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45938.437149074074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45938.437149074074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45938.437149074074</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45938.437149074074</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45938.437149074074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45938.437149074074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45938.437149074074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45938.437149074074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45938.437149074074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45938.437149074074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45938.437149074074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45938.437149074074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45938.437149074074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45938.437149074074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45938.437149074074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45938.437149074074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45938.437149074074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45938.437149074074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45938.437149074074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45938.437149074074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45938.437149074074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45938.437149074074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45938.437149074074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45938.437149074074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45938.437149074074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45938.437149074074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45938.437149074074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45938.437149074074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45938.437149074074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45938.437149074074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45938.437149074074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45938.437149074074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45938.437149074074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45938.437149074074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45938.437149074074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45938.437149074074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45938.437149074074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45938.437149074074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45938.437149074074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45938.437149074074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45938.437149074074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45938.437149074074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45938.437149074074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45938.437149074074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45938.437149074074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45938.437149074074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45938.437149074074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45938.437149074074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45938.437149074074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45938.437149074074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45938.437149074074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45938.437149074074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45938.437149074074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45938.437149074074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45938.437149074074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45938.437149074074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45938.437149074074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45938.437149074074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45938.437149074074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45938.437149074074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45938.437149074074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45938.437149074074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45938.437149074074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45938.437149074074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45938.437149074074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45938.437149074074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45938.437149074074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45938.437149074074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45938.437149074074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45938.437149074074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45938.437149074074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45938.437149074074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45938.437149074074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45938.437149074074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45938.437149074074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45938.437149074074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45938.437149074074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45938.437149074074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45938.437149074074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45938.437149074074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45938.437149074074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45938.437149074074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45938.437149074074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45938.437149074074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45938.437149074074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45938.437149074074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45938.437149074074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45938.437149074074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45938.437149074074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45938.437149074074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45938.437149074074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45938.437149074074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45938.437149074074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45938.437149074074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45938.437149074074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45938.437149074074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45938.437149074074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45938.437149074074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45938.437149074074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45938.437149074074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45938.437149074074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45938.437149074074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45938.437149074074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45938.437149074074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45938.437149074074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45938.437149074074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45938.437149074074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45938.437149074074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45938.437149074074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45938.437149074074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45938.437149074074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45938.437149074074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45938.437149074074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45938.437149074074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45938.437149074074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45938.437149074074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45938.437149074074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45938.437149074074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45938.437149074074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45938.437149074074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45938.437149074074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45938.437149074074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45938.437149074074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45938.437149074074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45938.437149074074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45938.437149074074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45938.437149074074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45938.437149074074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45938.437149074074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45938.437149074074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45938.437149074074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45938.437149074074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45938.437149074074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45938.437149074074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45938.437149074074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45938.437149074074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45938.437149074074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45938.437149074074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45938.437149074074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45938.437149074074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45938.437149074074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45938.437149074074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45938.437149074074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45938.437149074074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45938.437149074074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45938.437149074074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45938.437149074074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45938.437149074074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45938.437149074074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45938.437149074074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45938.437149074074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45938.437149074074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45938.437149074074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45938.437149074074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45938.437149074074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45938.437149074074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45938.437149074074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45938.437149074074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45938.437149074074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45938.437149074074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45938.437149074074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45938.437149074074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45938.437149074074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45938.437149074074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45938.437149074074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45938.437149074074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45938.437149074074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45938.437149074074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45938.437149074074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45938.437149074074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45938.437149074074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45938.437149074074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45938.437149074074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45938.437149074074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45938.437149074074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45938.437149074074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45938.437149074074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45938.437149074074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45938.437149074074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45938.437149074074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45938.437149074074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45938.437149074074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45938.437149074074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45938.437149074074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45938.437149074074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45938.437149074074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45938.437149074074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45938.437149074074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45938.437149074074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45938.437149074074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45938.437149074074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45938.437149074074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45938.437149074074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45938.437149074074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45938.437149074074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45938.437149074074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45938.437149074074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45938.437149074074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45938.437149074074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45938.437149074074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45938.437149074074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45938.437149074074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45938.437149074074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45938.437149074074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45938.437149074074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45938.437149074074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45938.437149074074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45938.437149074074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45938.437149074074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45938.437149074074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45938.437149074074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45938.437149074074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45938.437149074074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45938.437149074074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45938.437149074074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45938.437149074074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45938.437149074074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45938.437149074074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45938.437149074074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45938.437149074074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45938.437149074074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45938.437149074074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45938.437149074074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45938.437149074074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45938.437149074074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45938.437149074074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45938.437149074074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45938.437149074074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45938.437149074074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45938.437149074074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45938.437149074074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45938.437149074074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45938.437149074074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45938.437149074074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45938.437149074074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45938.437149074074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45938.437149074074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45938.437149074074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45938.437149074074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45938.437149074074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45938.437149074074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45938.437149074074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45938.437149074074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45938.437149074074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45938.437149074074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45938.437149074074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45938.437149074074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45938.437149074074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45938.437149074074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45938.437149074074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45938.437149074074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45938.437149074074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45938.437149074074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45938.437149074074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45938.437149074074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45938.437149074074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45938.437149074074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45938.437149074074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45938.437149074074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45938.437149074074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45938.437149074074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45938.437149074074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45938.437149074074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45938.437149074074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45938.437149074074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45938.437149074074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45938.437149074074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45938.437149074074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45938.437149074074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45938.437149074074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45938.437149074074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45938.437149074074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45938.437149074074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45938.437149074074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45938.437149074074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45938.437149074074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45938.437149074074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45938.437149074074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45938.437149074074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45938.437149074074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45938.437149074074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45938.437149074074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45938.437149074074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45938.437149074074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45938.437149074074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45938.437149074074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45938.437149074074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45938.437149074074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45938.437149074074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45938.437149074074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45938.437149074074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45938.437149074074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45938.437149074074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45938.437149074074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45938.437149074074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45938.437149074074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45938.437149074074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45938.437149074074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45938.437149074074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45938.437149074074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45938.437149074074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45938.437149074074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45938.437149074074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45938.437149074074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45938.437149074074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45938.437149074074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45938.437149074074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45938.437149074074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45938.437149074074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45938.437149074074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45938.437149074074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45938.437149074074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45938.437149074074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45938.437149074074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45938.437149074074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45938.437149074074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45938.437149074074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45938.437149074074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45938.437149074074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45938.437149074074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45938.437149074074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45938.437149074074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45938.437149074074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45938.437149074074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45938.437149074074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45938.437149074074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45938.437149074074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45938.437149074074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45938.437149074074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45938.437149074074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45938.437149074074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45938.437149074074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45938.437149074074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45938.437149074074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45938.437149074074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45938.437149074074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45938.437149074074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45938.437149074074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45938.437149074074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45938.437149074074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45938.437149074074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45938.437149074074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45938.437149074074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45938.437149074074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45938.437149074074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45938.437149074074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45938.437149074074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45938.437149074074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45938.437149074074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45938.437149074074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45938.437149074074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45938.437149074074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45938.437149074074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45938.437149074074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45938.437149074074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45938.437149074074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45938.437149074074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45938.437149074074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45938.437149074074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45938.437149074074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45938.437149074074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45938.437149074074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45938.437149074074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45938.437149074074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45938.437149074074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45938.437149074074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45938.437149074074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45938.437149074074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45938.437149074074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45938.437149074074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45938.437149074074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45938.437149074074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45938.437149074074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45938.437149074074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45938.437149074074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45938.437149074074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45938.437149074074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45938.437149074074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45938.437149074074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45938.437149074074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45938.437149074074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45938.437149074074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45938.437149074074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45938.437149074074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45938.437149074074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45938.437149074074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45938.437149074074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45938.437149074074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45938.437149074074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45938.437149074074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45938.437149074074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45938.437149074074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45938.437149074074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45938.437149074074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45938.437149074074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45938.437149074074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45938.437149074074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45938.437149074074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45938.437149074074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45938.437149074074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45938.437149074074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45938.437149074074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45938.437149074074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45938.437149074074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45938.437149074074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45938.437149074074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45938.437149074074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45938.437149074074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45938.437149074074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45938.437149074074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45938.437149074074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45938.437149074074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45938.437149074074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45938.437149074074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45938.437149074074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45938.437149074074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45938.437149074074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45938.437149074074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45938.437149074074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45938.437149074074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45938.437149074074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45938.437149074074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45938.437149074074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45938.437149074074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45938.437149074074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45938.437149074074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45938.437149074074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45938.437149074074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45938.437149074074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45938.437149074074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45938.437149074074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45938.437149074074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45938.437149074074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45938.437149074074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45938.437149074074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45938.437149074074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45938.437149074074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45938.437149074074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45938.437149074074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45938.437149074074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45938.437149074074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45938.437149074074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45938.437149074074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45938.437149074074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45938.437149074074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45938.437149074074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45938.437149074074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45938.437149074074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45938.437149074074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45938.437149074074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45938.437149074074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45938.437149074074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45938.437149074074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45938.437149074074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45938.437149074074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45938.437149074074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45938.437149074074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45938.437149074074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45938.437149074074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45938.437149074074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45938.437149074074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45938.437149074074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45938.437149074074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45938.437149074074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45938.437149074074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45938.437149074074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45938.437149074074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45938.437149074074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45938.437149074074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45938.437149074074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45938.437149074074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45938.437149074074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45938.437149074074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45938.437149074074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45938.437149074074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45938.437149074074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45938.437149074074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45938.437149074074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45938.437149074074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45938.437149074074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45938.437149074074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45938.437149074074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45938.437149074074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45938.437149074074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45938.437149074074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45938.437149074074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45938.437149074074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45938.437149074074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45938.437149074074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45938.437149074074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45938.437149074074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45938.437149074074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45938.437149074074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45938.437149074074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45938.437149074074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45938.437149074074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45938.437149074074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45938.437149074074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45938.437149074074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45938.437149074074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45938.437149074074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45938.437149074074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45938.437149074074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45938.437149074074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45938.437149074074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45938.437149074074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45938.437149074074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45938.437149074074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45938.437149074074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45938.437149074074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45938.437149074074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45938.437149074074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45938.437149074074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45938.437149074074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45938.437149074074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45938.437149074074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45938.437149074074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45938.437149074074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45938.437149074074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45938.437149074074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45938.437149074074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45938.437149074074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45938.437149074074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45938.437149074074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45938.437149074074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45938.437149074074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45938.437149074074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45938.437149074074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45938.437149074074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45938.437149074074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45938.437149074074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45938.437149074074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45938.437149074074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45938.437149074074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45938.437149074074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45938.437149074074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45938.437149074074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45938.437149074074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45938.437149074074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45938.437149074074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45938.437149074074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45938.437149074074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45938.437149074074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45938.437149074074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45938.437149074074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45938.437149074074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45938.437149074074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45938.437149074074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45938.437149074074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45938.437149074074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45938.437149074074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45938.437149074074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45938.437149074074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45938.437149074074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45938.437149074074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45938.437149074074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45938.437149074074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45938.437149074074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45938.437149074074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45938.437149074074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45938.437149074074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45938.437149074074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45938.437149074074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45938.437149074074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45938.437149074074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45938.437149074074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45938.437149074074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45938.437149074074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45938.437149074074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45938.437149074074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45938.437149074074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45938.437149074074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45938.437149074074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45938.437149074074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45938.437149074074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45938.437149074074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45938.437149074074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45938.437149074074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45938.437149074074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45938.437149074074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45938.437149074074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45938.437149074074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45938.437149074074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45938.437149074074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45938.437149074074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45938.437149074074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45938.437149074074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45938.437149074074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45938.437149074074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45938.437149074074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45938.437149074074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45938.437149074074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45938.437149074074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45938.437149074074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45938.437149074074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45938.437149074074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45938.437149074074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45938.437149074074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45938.437149074074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45938.437149074074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45938.437149074074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45938.437149074074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45938.437149074074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45938.437149074074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45938.437149074074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45938.437149074074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45938.437149074074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45938.437149074074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45938.437149074074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45938.437149074074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45938.437149074074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45938.437149074074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45938.437149074074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45938.437149074074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45938.437149074074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45938.437149074074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45938.437149074074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45938.437149074074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45938.437149074074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45938.437149074074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45938.437149074074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45938.437149074074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45938.437149074074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45938.437149074074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45938.437149074074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45938.437149074074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45938.437149074074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45938.437149074074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45938.437149074074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45938.437149074074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45938.437149074074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45938.437149074074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45938.437149074074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45938.437149074074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45938.437149074074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45938.437149074074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45938.437149074074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45938.437149074074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45938.437149074074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45938.437149074074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45938.437149074074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45938.437149074074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45938.437149074074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45938.437149074074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45938.437149074074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45938.437149074074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45938.437149074074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45938.437149074074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45938.437149074074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45938.437149074074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45938.437149074074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45938.437149074074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45938.437149074074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45938.437149074074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45938.437149074074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45938.437149074074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45938.437149074074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45938.437149074074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45938.437149074074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45938.437149074074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45938.437149074074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45938.437149074074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45938.437149074074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45938.437149074074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45938.437149074074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45938.437149074074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45938.437149074074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45938.437149074074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45938.437149074074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45938.437149074074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45938.437149074074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45938.437149074074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45938.437149074074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45938.437149074074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45938.437149074074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45938.437149074074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45938.437149074074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45938.437149074074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45938.437149074074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45938.437149074074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45938.437149074074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45938.437149074074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45938.437149074074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45938.437149074074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45938.437149074074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45938.437149074074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45938.437149074074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45938.437149074074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45938.437149074074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45938.437149074074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45938.437149074074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45938.437149074074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45938.437149074074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45938.437149074074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45938.437149074074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45938.437149074074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45938.437149074074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45938.437149074074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45938.437149074074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45938.437149074074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45938.437149074074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45938.437149074074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45938.437149074074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45938.437149074074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45938.437149074074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45938.437149074074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45938.437149074074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45938.437149074074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45938.437149074074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45938.437149074074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45938.437149074074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45938.437149074074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45938.437149074074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45938.437149074074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45938.437149074074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45938.437149074074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45938.437149074074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45938.437149074074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45938.437149074074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45938.437149074074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45938.437149074074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45938.437149074074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45938.437149074074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45938.437149074074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45938.437149074074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45938.437149074074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45938.437149074074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45938.437149074074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45938.437149074074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45938.437149074074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45938.437149074074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45938.437149074074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45938.437149074074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45938.437149074074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45938.437149074074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45938.437149074074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45938.437149074074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45938.437149074074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45938.437149074074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45938.437149074074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45938.437149074074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45938.437149074074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45938.437149074074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45938.437149074074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45938.437149074074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45938.437149074074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45938.437149074074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45938.437149074074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45938.437149074074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45938.437149074074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45938.437149074074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45938.437149074074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45938.437149074074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45938.437149074074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45938.437149074074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45938.437149074074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45938.437149074074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45938.437149074074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45938.437149074074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45938.437149074074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45938.437149074074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45938.437149074074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45938.437149074074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45938.437149074074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45938.437149074074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45938.437149074074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45938.437149074074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45938.437149074074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45938.437149074074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45938.437149074074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45938.437149074074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45938.437149074074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45938.437149074074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45938.437149074074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45938.437149074074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45938.437149074074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45938.437149074074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45938.437149074074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45938.437149074074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45938.437149074074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45938.437149074074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45938.437149074074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45938.437149074074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45938.437149074074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45938.437149074074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45938.437149074074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45938.437149074074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45938.437149074074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45938.437149074074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45938.437149074074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45938.437149074074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45938.437149074074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45938.437149074074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45938.437149074074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45938.437149074074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45938.437149074074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45938.437149074074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45938.437149074074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45938.437149074074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45938.437149074074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45938.437149074074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45938.437149074074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45938.437149074074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45938.437149074074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45938.437149074074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45938.437149074074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45938.437149074074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45938.437149074074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45938.437149074074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45938.437149074074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45938.437149074074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45938.437149074074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45938.437149074074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45938.437149074074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45938.437149074074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45938.437149074074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45938.437149074074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45938.437149074074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45938.437149074074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45938.437149074074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45938.437149074074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45938.437149074074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45938.437149074074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45938.437149074074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45938.437149074074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45938.437149074074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45938.437149074074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45938.437149074074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45938.437149074074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45938.437149074074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45938.437149074074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45938.437149074074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45938.437149074074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45938.437149074074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45938.437149074074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45938.437149074074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45938.437149074074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45938.437149074074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45938.437149074074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45938.437149074074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45938.437149074074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45938.437149074074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45938.437149074074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45938.437149074074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45938.437149074074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45938.437149074074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45938.437149074074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45938.437149074074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45938.437149074074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45938.437149074074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45938.437149074074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45938.437149074074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45938.437149074074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45938.437149074074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45938.437149074074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45938.437149074074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45938.437149074074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45938.437149074074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45938.437149074074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45938.437149074074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45938.437149074074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45938.437149074074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45938.437149074074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45938.437149074074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45938.437149074074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45938.437149074074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45938.437149074074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45938.437149074074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45938.437149074074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45938.437149074074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45938.437149074074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45938.437149074074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45938.437149074074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45938.437149074074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45938.437149074074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45938.437149074074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45938.437149074074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45938.437149074074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45938.437149074074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45938.437149074074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45938.437149074074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45938.437149074074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45938.437149074074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45938.437149074074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45938.437149074074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45938.437149074074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45938.437149074074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45938.437149074074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45938.437149074074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45938.437149074074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45938.437149074074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45938.437149074074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45938.437149074074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45938.437149074074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45938.437149074074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45938.437149074074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45938.437149074074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45938.437149074074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45938.437149074074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45938.437149074074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45938.437149074074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45938.437149074074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45938.437149074074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45938.437149074074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45938.437149074074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45938.437149074074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45938.437149074074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45938.437149074074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45938.437149074074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45938.437149074074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45938.437149074074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45938.437149074074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45938.437149074074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45938.437149074074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45938.437149074074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45938.437149074074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45938.437149074074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45938.437149074074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45938.437149074074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45938.437149074074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45938.437149074074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45938.437149074074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45938.437149074074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45938.437149074074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45938.437149074074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45938.437149074074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45938.437149074074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45938.437149074074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45938.437149074074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45938.437149074074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45938.437149074074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45938.437149074074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45938.437149074074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45938.437149074074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45938.437149074074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45938.437149074074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45938.437149074074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45938.437149074074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45938.437149074074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45938.437149074074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45938.437149074074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45938.437149074074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45938.437149074074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45938.437149074074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45938.437149074074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45938.437149074074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45938.437149074074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45938.437149074074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45938.437149074074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45938.437149074074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45938.437149074074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45938.437149074074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45938.437149074074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45938.437149074074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45938.437149074074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45938.437149074074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45938.437149074074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45938.437149074074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45938.437149074074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45938.437149074074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45938.437149074074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45938.437149074074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45938.437149074074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45938.437149074074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45938.437149074074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45938.437149074074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45938.437149074074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45938.437149074074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45938.437149074074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45938.437149074074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45938.437149074074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45938.437149074074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45938.437149074074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45938.437149074074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45938.437149074074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45938.437149074074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45938.437149074074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45938.437149074074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45938.437149074074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45938.437149074074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45938.437149074074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45938.437149074074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45938.437149074074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45938.437149074074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45938.437149074074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45938.437149074074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45938.437149074074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45938.437149074074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45938.437149074074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45938.437149074074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45938.437149074074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45938.437149074074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45938.437149074074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45938.437149074074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45938.437149074074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45938.437149074074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45938.437149074074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45938.437149074074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45938.437149074074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45938.437149074074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45938.437149074074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45938.437149074074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45938.437149074074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45938.437149074074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45938.437149074074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45938.437149074074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45938.437149074074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45938.437149074074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45938.437149074074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45938.437149074074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45938.437149074074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45938.437149074074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45938.437149074074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45938.437149074074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45938.437149074074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45938.437149074074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45938.437149074074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45938.437149074074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45938.437149074074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45938.437149074074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45938.437149074074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45938.437149074074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45938.437149074074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45938.437149074074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45938.437149074074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45938.437149074074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45938.437149074074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45938.437149074074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45938.437149074074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45938.437149074074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45938.437149074074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45938.437149074074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45938.437149074074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45938.437149074074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45938.437149074074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45938.437149074074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45938.437149074074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45938.437149074074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45938.437149074074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45938.437149074074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45938.437149074074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45938.437149074074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45938.437149074074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45938.437149074074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45938.437149074074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45938.437149074074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45938.437149074074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45938.437149074074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45938.437149074074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45938.437149074074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45938.437149074074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45938.437149074074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45938.437149074074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45938.437149074074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45938.437149074074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45938.437149074074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45938.437149074074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45938.437149074074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45938.437149074074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45938.437149074074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45938.437149074074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45938.437149074074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45938.437149074074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45938.437149074074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45938.437149074074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45938.437149074074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45938.437149074074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45938.437149074074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45938.437149074074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45938.437149074074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45938.437149074074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45938.437149074074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45938.437149074074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45938.437149074074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45938.437149074074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45938.437149074074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45938.437149074074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45938.437149074074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45938.437149074074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45938.437149074074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45938.437149074074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45938.437149074074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45938.437149074074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45938.437149074074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45938.437149074074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45938.437149074074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45938.437149074074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45938.437149074074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45938.437149074074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45938.437149074074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45938.437149074074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45938.437149074074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45938.437149074074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45938.437149074074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45938.437149074074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45938.437149074074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45938.437149074074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45938.437149074074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45938.437149074074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45938.437149074074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45938.437149074074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45938.437149074074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45938.437149074074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45938.437149074074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45938.437149074074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45938.437149074074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45938.437149074074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45938.437149074074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45938.437149074074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45938.437149074074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45938.437149074074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45938.437149074074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45938.437149074074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45938.437149074074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45938.437149074074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45938.437149074074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45938.437149074074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45938.437149074074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45938.437149074074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45938.437149074074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45938.437149074074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45938.437149074074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45938.437149074074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45938.437149074074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45938.437149074074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45938.437149074074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45938.437149074074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45938.437149074074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45938.437149074074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45938.437149074074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45938.437149074074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45938.437149074074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45938.437149074074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45938.437149074074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45938.437149074074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45938.437149074074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45938.437149074074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45938.437149074074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45938.437149074074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45938.437149074074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45938.437149074074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45938.437149074074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45938.437149074074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45938.437149074074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45938.437149074074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45938.437149074074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45938.437149074074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45938.437149074074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45938.437149074074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45938.437149074074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45938.437149074074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45938.437149074074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45938.437149074074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45938.437149074074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45938.437149074074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45938.437149074074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45938.437149074074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45938.437149074074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45938.437149074074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45938.437149074074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45938.437149074074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45938.437149074074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45938.437149074074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45938.437149074074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45938.437149074074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45938.437149074074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45938.437149074074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45938.437149074074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45938.437149074074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45938.437149074074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45938.437149074074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45938.437149074074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45938.437149074074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45938.437149074074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45938.437149074074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45938.437149074074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45938.437149074074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45938.437149074074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45938.437149074074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45938.437149074074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45938.437149074074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45938.437149074074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45938.437149074074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45938.437149074074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45938.437149074074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45938.437149074074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45938.437149074074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45938.437149074074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45938.437149074074</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234.95643148147792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0.75872314814478159</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45938.437149074074</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5.6466203706804663E-2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45938.437149074074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45938.437149074074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45938.437149074074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45938.437149074074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45938.437149074074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45938.437149074074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45938.437149074074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45938.437149074074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45938.437149074074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45938.437149074074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45938.437149074074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45938.437149074074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45938.437149074074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45938.437149074074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45938.437149074074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45938.437149074074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45938.437149074074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45938.437149074074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45938.437149074074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45938.437149074074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45938.437149074074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45938.437149074074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45938.437149074074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45938.437149074074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45938.437149074074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45938.437149074074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45938.437149074074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45938.437149074074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45938.437149074074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45938.437149074074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45938.437149074074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45938.437149074074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45938.437149074074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45938.437149074074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45938.437149074074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45938.437149074074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45938.437149074074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45938.437149074074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45938.437149074074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45938.437149074074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45938.437149074074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45938.437149074074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45938.437149074074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45938.437149074074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45938.437149074074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45938.437149074074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45938.437149074074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45938.437149074074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45938.437149074074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45938.437149074074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45938.437149074074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45938.437149074074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45938.437149074074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45938.437149074074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45938.437149074074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45938.437149074074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45938.437149074074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45938.437149074074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45938.437149074074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45938.437149074074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45938.437149074074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45938.437149074074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45938.437149074074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45938.437149074074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45938.437149074074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45938.437149074074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45938.437149074074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45938.437149074074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45938.437149074074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45938.437149074074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45938.437149074074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45938.437149074074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45938.437149074074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45938.437149074074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45938.437149074074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45938.437149074074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45938.437149074074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45938.437149074074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45938.437149074074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45938.437149074074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45938.437149074074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45938.437149074074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45938.437149074074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45938.437149074074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45938.437149074074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45938.437149074074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45938.437149074074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45938.437149074074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45938.437149074074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45938.437149074074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45938.437149074074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45938.437149074074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45938.437149074074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45938.437149074074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45938.437149074074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45938.437149074074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45938.437149074074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45938.437149074074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45938.437149074074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45938.437149074074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45938.437149074074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45938.437149074074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45938.437149074074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45938.437149074074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45938.437149074074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45938.437149074074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45938.437149074074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45938.437149074074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45938.437149074074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45938.437149074074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45938.437149074074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45938.437149074074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45938.437149074074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45938.437149074074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45938.437149074074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45938.437149074074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45938.437149074074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45938.437149074074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45938.437149074074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45938.437149074074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45938.437149074074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45938.437149074074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45938.437149074074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45938.437149074074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45938.437149074074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45938.437149074074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45938.437149074074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45938.437149074074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45938.437149074074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45938.437149074074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45938.437149074074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45938.437149074074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45938.437149074074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45938.437149074074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45938.437149074074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45938.437149074074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45938.437149074074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45938.437149074074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45938.437149074074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45938.437149074074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45938.437149074074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45938.437149074074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45938.437149074074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45938.437149074074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45938.437149074074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45938.437149074074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45938.437149074074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45938.437149074074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45938.437149074074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45938.437149074074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45938.437149074074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45938.437149074074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45938.437149074074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45938.437149074074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45938.437149074074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45938.437149074074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45938.437149074074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45938.437149074074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45938.437149074074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45938.437149074074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45938.437149074074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45938.437149074074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45938.437149074074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45938.437149074074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45938.437149074074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45938.437149074074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45938.437149074074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45938.437149074074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45938.437149074074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45938.437149074074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45938.437149074074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45938.437149074074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45938.437149074074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45938.437149074074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45938.437149074074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45938.437149074074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45938.437149074074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45938.437149074074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45938.437149074074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45938.437149074074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45938.437149074074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45938.437149074074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45938.437149074074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45938.437149074074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45938.437149074074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45938.437149074074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45938.437149074074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45938.437149074074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45938.437149074074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45938.437149074074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45938.437149074074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45938.437149074074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45938.437149074074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45938.437149074074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45938.437149074074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45938.437149074074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45938.437149074074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45938.437149074074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45938.437149074074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45938.437149074074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45938.437149074074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45938.437149074074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45938.437149074074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45938.437149074074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45938.437149074074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45938.437149074074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45938.437149074074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45938.437149074074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45938.437149074074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45938.437149074074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45938.437149074074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45938.437149074074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45938.437149074074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45938.437149074074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45938.437149074074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45938.437149074074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45938.437149074074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45938.437149074074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45938.437149074074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45938.437149074074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45938.437149074074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45938.437149074074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45938.437149074074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45938.437149074074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45938.437149074074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45938.437149074074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45938.437149074074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45938.437149074074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45938.437149074074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45938.437149074074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45938.437149074074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45938.437149074074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45938.437149074074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45938.437149074074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45938.437149074074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45938.437149074074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45938.437149074074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45938.437149074074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45938.437149074074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45938.437149074074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45938.437149074074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45938.437149074074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45938.437149074074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45938.437149074074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45938.437149074074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45938.437149074074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45938.437149074074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45938.437149074074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45938.437149074074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45938.437149074074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45938.437149074074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45938.437149074074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45938.437149074074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45938.437149074074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45938.437149074074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45938.437149074074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45938.437149074074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45938.437149074074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45938.437149074074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45938.437149074074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45938.437149074074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45938.437149074074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45938.437149074074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45938.437149074074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45938.437149074074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45938.437149074074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45938.437149074074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45938.437149074074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45938.437149074074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45938.437149074074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45938.437149074074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45938.437149074074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45938.437149074074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45938.437149074074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45938.437149074074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45938.437149074074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45938.437149074074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45938.437149074074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45938.437149074074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45938.437149074074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45938.437149074074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45938.437149074074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45938.437149074074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45938.437149074074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45938.437149074074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45938.437149074074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45938.437149074074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45938.437149074074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45938.437149074074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45938.437149074074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45938.437149074074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45938.437149074074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45938.437149074074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45938.437149074074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45938.437149074074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45938.437149074074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45938.437149074074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45938.437149074074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45938.437149074074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45938.437149074074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45938.437149074074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45938.437149074074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45938.437149074074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45938.437149074074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45938.437149074074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45938.437149074074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45938.437149074074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45938.437149074074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45938.437149074074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45938.437149074074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45938.437149074074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45938.437149074074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45938.437149074074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45938.437149074074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45938.437149074074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45938.437149074074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45938.437149074074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45938.437149074074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45938.437149074074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45938.437149074074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45938.437149074074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45938.437149074074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45938.437149074074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45938.437149074074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45938.437149074074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45938.437149074074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45938.437149074074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45938.437149074074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45938.437149074074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45938.437149074074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45938.437149074074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45938.437149074074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45938.437149074074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45938.437149074074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45938.437149074074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45938.437149074074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45938.437149074074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45938.437149074074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45938.437149074074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45938.437149074074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45938.437149074074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45938.437149074074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45938.437149074074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45938.437149074074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45938.437149074074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45938.437149074074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45938.437149074074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45938.437149074074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45938.437149074074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45938.437149074074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45938.437149074074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45938.437149074074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45938.437149074074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45938.437149074074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45938.437149074074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45938.437149074074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45938.437149074074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45938.437149074074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45938.437149074074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45938.437149074074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45938.437149074074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45938.437149074074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45938.437149074074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45938.437149074074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45938.437149074074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45938.437149074074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45938.437149074074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45938.437149074074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45938.437149074074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45938.437149074074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45938.437149074074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45938.437149074074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45938.437149074074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45938.437149074074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45938.437149074074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45938.437149074074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45938.437149074074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45938.437149074074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45938.437149074074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45938.437149074074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45938.437149074074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45938.437149074074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45938.437149074074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45938.437149074074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45938.437149074074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45938.437149074074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45938.437149074074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45938.437149074074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45938.437149074074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45938.437149074074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45938.437149074074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45938.437149074074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45938.437149074074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45938.437149074074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45938.437149074074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45938.437149074074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45938.437149074074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45938.437149074074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45938.437149074074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45938.437149074074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45938.437149074074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45938.437149074074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45938.437149074074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45938.437149074074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45938.437149074074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45938.437149074074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45938.437149074074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45938.437149074074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45938.437149074074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45938.437149074074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45938.437149074074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45938.437149074074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45938.437149074074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45938.437149074074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45938.437149074074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45938.437149074074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45938.437149074074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45938.437149074074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45938.437149074074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45938.437149074074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45938.437149074074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45938.437149074074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45938.437149074074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45938.437149074074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45938.437149074074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45938.437149074074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45938.437149074074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45938.437149074074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45938.437149074074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45938.437149074074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45938.437149074074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45938.437149074074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45938.437149074074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45938.437149074074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45938.437149074074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45938.437149074074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45938.437149074074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45938.437149074074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45938.437149074074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45938.437149074074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45938.437149074074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45938.437149074074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45938.437149074074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45938.437149074074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45938.437149074074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45938.437149074074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45938.437149074074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45938.437149074074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45938.437149074074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45938.437149074074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45938.437149074074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45938.437149074074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45938.437149074074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45938.437149074074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45938.437149074074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45938.437149074074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45938.437149074074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45938.437149074074</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45938.437149074074</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45938.437149074074</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45938.437149074074</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45938.437149074074</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45938.437149074074</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45938.437149074074</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46.605088888885803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12.248271759257477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6</v>
      </c>
      <c r="D4" s="37" t="s">
        <v>37358</v>
      </c>
      <c r="E4" s="37" t="s">
        <v>38964</v>
      </c>
      <c r="F4" s="38">
        <v>45937.987083333333</v>
      </c>
      <c r="G4" s="39">
        <f ca="1">IFERROR(NOW()-F4,"-")</f>
        <v>0.4500657407406834</v>
      </c>
      <c r="H4" s="38">
        <v>45937.842569444445</v>
      </c>
      <c r="I4" s="37" t="str">
        <f>IFERROR(VLOOKUP(D4,DB!A:F,6,0),"")</f>
        <v>Generator-DG</v>
      </c>
      <c r="J4" s="37" t="str">
        <f>IFERROR(VLOOKUP(D4,DB!A:G,7,0),"")</f>
        <v>Good</v>
      </c>
      <c r="K4" s="37" t="s">
        <v>39069</v>
      </c>
      <c r="L4" s="37" t="str">
        <f>IFERROR(VLOOKUP(D4,DB!A:I,9,0),"")</f>
        <v>Latis</v>
      </c>
      <c r="M4" s="125"/>
    </row>
    <row r="5" spans="1:13" ht="15">
      <c r="A5" s="37"/>
      <c r="B5" s="37" t="str">
        <f>IFERROR(VLOOKUP(D5,DB!A:K,11,0),"")</f>
        <v/>
      </c>
      <c r="C5" s="37"/>
      <c r="D5" s="37"/>
      <c r="E5" s="37"/>
      <c r="F5" s="38"/>
      <c r="G5" s="39">
        <f ca="1">IFERROR(NOW()-F5,"-")</f>
        <v>45938.437149074074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45938.437149074074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45938.437149074074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45938.437149074074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45938.437149074074</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45938.437149074074</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45938.437149074074</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45938.437149074074</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45938.437149074074</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45938.437149074074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45938.437149074074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45938.437149074074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45938.437149074074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45938.437149074074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45938.437149074074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45938.437149074074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45938.437149074074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45938.437149074074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45938.437149074074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45938.437149074074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45938.437149074074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45938.437149074074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45938.437149074074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45938.437149074074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45938.437149074074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45938.437149074074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45938.437149074074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45938.437149074074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45938.437149074074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45938.437149074074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45938.437149074074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45938.437149074074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45938.437149074074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45938.437149074074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45938.437149074074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45938.437149074074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45938.437149074074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45938.437149074074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45938.437149074074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45938.437149074074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45938.437149074074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45938.437149074074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45938.437149074074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45938.437149074074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45938.437149074074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45938.437149074074</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45938.437149074074</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45938.437149074074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45938.437149074074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45938.437149074074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45938.437149074074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45938.437149074074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45938.437149074074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45938.437149074074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45938.437149074074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45938.437149074074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45938.437149074074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45938.437149074074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45938.437149074074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45938.437149074074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45938.437149074074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45938.437149074074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45938.437149074074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45938.437149074074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45938.437149074074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45938.437149074074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45938.437149074074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45938.437149074074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45938.437149074074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45938.437149074074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45938.437149074074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45938.437149074074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45938.437149074074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45938.437149074074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45938.437149074074</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45938.437149074074</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45938.437149074074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45938.437149074074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45938.437149074074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45938.437149074074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45938.437149074074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45938.437149074074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45938.437149074074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45938.437149074074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45938.437149074074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45938.437149074074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45938.437149074074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45938.437149074074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45938.437149074074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45938.437149074074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45938.437149074074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45938.437149074074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45938.437149074074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45938.437149074074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45938.437149074074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45938.437149074074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45938.437149074074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45938.437149074074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45938.437149074074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45938.437149074074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45938.437149074074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45938.437149074074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45938.437149074074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45938.437149074074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45938.437149074074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45938.437149074074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45938.437149074074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45938.437149074074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45938.437149074074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45938.437149074074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45938.437149074074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45938.437149074074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45938.437149074074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45938.437149074074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45938.437149074074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45938.437149074074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45938.437149074074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45938.437149074074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45938.437149074074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45938.437149074074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45938.437149074074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45938.437149074074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45938.437149074074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45938.437149074074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45938.437149074074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45938.437149074074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45938.437149074074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45938.437149074074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45938.437149074074</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45938.437149074074</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39070</v>
      </c>
      <c r="B2" s="151" t="s">
        <v>5398</v>
      </c>
      <c r="C2" s="150">
        <v>1</v>
      </c>
      <c r="D2" s="151" t="s">
        <v>34463</v>
      </c>
      <c r="E2" s="150" t="s">
        <v>39071</v>
      </c>
      <c r="F2" s="152">
        <v>45926.772847222222</v>
      </c>
      <c r="G2" s="153">
        <f ca="1">IFERROR(NOW()-F2,"-")</f>
        <v>11.664301851851633</v>
      </c>
      <c r="H2" s="154">
        <v>45927.449074074102</v>
      </c>
      <c r="I2" s="151" t="str">
        <f>IFERROR(VLOOKUP(D2,DB!A:F,6,0),"")</f>
        <v>SCECO</v>
      </c>
      <c r="J2" s="151" t="str">
        <f>IFERROR(VLOOKUP(D2,DB!A:G,7,0),"")</f>
        <v>Weak</v>
      </c>
      <c r="K2" s="150" t="s">
        <v>39072</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45938.437149074074</v>
      </c>
      <c r="H3" s="154">
        <v>45927.987534722219</v>
      </c>
      <c r="I3" s="151" t="str">
        <f>IFERROR(VLOOKUP(D3,DB!A:F,6,0),"")</f>
        <v>SCECO</v>
      </c>
      <c r="J3" s="151" t="str">
        <f>IFERROR(VLOOKUP(D3,DB!A:G,7,0),"")</f>
        <v>Vandalized</v>
      </c>
      <c r="K3" s="150" t="s">
        <v>39073</v>
      </c>
      <c r="L3" s="151" t="str">
        <f>IFERROR(VLOOKUP(D3,DB!A:I,9,0),"")</f>
        <v>Latis</v>
      </c>
    </row>
    <row r="4" spans="1:16383" ht="31.5" customHeight="1">
      <c r="A4" s="150" t="s">
        <v>39074</v>
      </c>
      <c r="B4" s="151" t="s">
        <v>5398</v>
      </c>
      <c r="C4" s="150">
        <v>1</v>
      </c>
      <c r="D4" s="151" t="s">
        <v>32861</v>
      </c>
      <c r="E4" s="150" t="s">
        <v>39071</v>
      </c>
      <c r="F4" s="152">
        <v>45933.880972222221</v>
      </c>
      <c r="G4" s="153">
        <f ca="1">IFERROR(NOW()-F4,"-")</f>
        <v>4.556176851852797</v>
      </c>
      <c r="H4" s="154">
        <v>45929.455266203702</v>
      </c>
      <c r="I4" s="151" t="str">
        <f>IFERROR(VLOOKUP(D4,DB!A:F,6,0),"")</f>
        <v>SCECO</v>
      </c>
      <c r="J4" s="151" t="str">
        <f>IFERROR(VLOOKUP(D4,DB!A:G,7,0),"")</f>
        <v>In progress</v>
      </c>
      <c r="K4" s="150" t="s">
        <v>39072</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39075</v>
      </c>
      <c r="B5" s="151" t="s">
        <v>5398</v>
      </c>
      <c r="C5" s="150">
        <v>1</v>
      </c>
      <c r="D5" s="151" t="s">
        <v>33408</v>
      </c>
      <c r="E5" s="150" t="s">
        <v>38964</v>
      </c>
      <c r="F5" s="152">
        <v>45934.942245370374</v>
      </c>
      <c r="G5" s="153">
        <f ca="1">IFERROR(NOW()-F5,"-")</f>
        <v>3.4949037037004018</v>
      </c>
      <c r="H5" s="154">
        <v>45934.470231481479</v>
      </c>
      <c r="I5" s="151" t="str">
        <f>IFERROR(VLOOKUP(D5,DB!A:F,6,0),"")</f>
        <v>SCECO</v>
      </c>
      <c r="J5" s="151" t="str">
        <f>IFERROR(VLOOKUP(D5,DB!A:G,7,0),"")</f>
        <v>Dead</v>
      </c>
      <c r="K5" s="150" t="s">
        <v>39072</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39076</v>
      </c>
      <c r="B6" s="151" t="str">
        <f>IFERROR(VLOOKUP(D6,DB!A:K,11,0),"")</f>
        <v>R6</v>
      </c>
      <c r="C6" s="151">
        <v>1</v>
      </c>
      <c r="D6" s="151" t="s">
        <v>33684</v>
      </c>
      <c r="E6" s="150" t="s">
        <v>39071</v>
      </c>
      <c r="F6" s="156">
        <v>45937.809027777781</v>
      </c>
      <c r="G6" s="153">
        <f ca="1">IFERROR(NOW()-F6,"-")</f>
        <v>0.6281212962931022</v>
      </c>
      <c r="H6" s="156">
        <v>45937.667847222219</v>
      </c>
      <c r="I6" s="151" t="str">
        <f>IFERROR(VLOOKUP(D6,DB!A:F,6,0),"")</f>
        <v>SCECO</v>
      </c>
      <c r="J6" s="151" t="str">
        <f>IFERROR(VLOOKUP(D6,DB!A:G,7,0),"")</f>
        <v>Weak</v>
      </c>
      <c r="K6" s="157" t="s">
        <v>39077</v>
      </c>
      <c r="L6" s="151" t="str">
        <f>IFERROR(VLOOKUP(D6,DB!A:I,9,0),"")</f>
        <v>Latis</v>
      </c>
    </row>
    <row r="7" spans="1:16383" ht="31.5" customHeight="1">
      <c r="A7" s="161" t="s">
        <v>39078</v>
      </c>
      <c r="B7" s="151" t="str">
        <f>IFERROR(VLOOKUP(D7,DB!A:K,11,0),"")</f>
        <v>R6</v>
      </c>
      <c r="C7" s="111">
        <v>1</v>
      </c>
      <c r="D7" s="109" t="s">
        <v>33542</v>
      </c>
      <c r="E7" s="112" t="s">
        <v>38964</v>
      </c>
      <c r="F7" s="113">
        <v>45938.409432870372</v>
      </c>
      <c r="G7" s="81">
        <f ca="1">IFERROR(NOW()-F7,"-")</f>
        <v>2.7716203701857012E-2</v>
      </c>
      <c r="H7" s="113">
        <v>45938.401203703703</v>
      </c>
      <c r="I7" s="109" t="str">
        <f>IFERROR(VLOOKUP(D7,DB!A:F,6,0),"")</f>
        <v>SCECO</v>
      </c>
      <c r="J7" s="108" t="str">
        <f>IFERROR(VLOOKUP(D7,DB!A:G,7,0),"")</f>
        <v>Vandalized</v>
      </c>
      <c r="K7" s="114" t="s">
        <v>39079</v>
      </c>
      <c r="L7" s="115" t="str">
        <f>IFERROR(VLOOKUP(D7,DB!A:I,9,0),"")</f>
        <v>Latis</v>
      </c>
    </row>
    <row r="8" spans="1:16383" ht="31.5" customHeight="1">
      <c r="A8" s="110" t="s">
        <v>39080</v>
      </c>
      <c r="B8" s="151" t="str">
        <f>IFERROR(VLOOKUP(D8,DB!A:K,11,0),"")</f>
        <v>R6</v>
      </c>
      <c r="C8" s="111">
        <v>1</v>
      </c>
      <c r="D8" s="109" t="s">
        <v>37250</v>
      </c>
      <c r="E8" s="112" t="s">
        <v>38964</v>
      </c>
      <c r="F8" s="113"/>
      <c r="G8" s="81">
        <f ca="1">IFERROR(NOW()-F8,"-")</f>
        <v>45938.437149074074</v>
      </c>
      <c r="H8" s="113">
        <v>45938.401192129626</v>
      </c>
      <c r="I8" s="109" t="str">
        <f>IFERROR(VLOOKUP(D8,DB!A:F,6,0),"")</f>
        <v>SCECO</v>
      </c>
      <c r="J8" s="108" t="str">
        <f>IFERROR(VLOOKUP(D8,DB!A:G,7,0),"")</f>
        <v>Vandalized</v>
      </c>
      <c r="K8" s="114" t="s">
        <v>39081</v>
      </c>
      <c r="L8" s="115" t="str">
        <f>IFERROR(VLOOKUP(D8,DB!A:I,9,0),"")</f>
        <v>Latis</v>
      </c>
    </row>
    <row r="9" spans="1:16383" ht="31.5" customHeight="1">
      <c r="A9" s="110" t="s">
        <v>39082</v>
      </c>
      <c r="B9" s="151" t="str">
        <f>IFERROR(VLOOKUP(D9,DB!A:K,11,0),"")</f>
        <v>R6</v>
      </c>
      <c r="C9" s="111">
        <v>1</v>
      </c>
      <c r="D9" s="109" t="s">
        <v>33856</v>
      </c>
      <c r="E9" s="112" t="s">
        <v>39045</v>
      </c>
      <c r="F9" s="113">
        <v>45938.429398148146</v>
      </c>
      <c r="G9" s="81">
        <f ca="1">IFERROR(NOW()-F9,"-")</f>
        <v>7.7509259281214327E-3</v>
      </c>
      <c r="H9" s="113">
        <v>45938.423576388886</v>
      </c>
      <c r="I9" s="109" t="str">
        <f>IFERROR(VLOOKUP(D9,DB!A:F,6,0),"")</f>
        <v>SCECO</v>
      </c>
      <c r="J9" s="108" t="str">
        <f>IFERROR(VLOOKUP(D9,DB!A:G,7,0),"")</f>
        <v>Dead</v>
      </c>
      <c r="K9" s="114" t="s">
        <v>39083</v>
      </c>
      <c r="L9" s="115" t="str">
        <f>IFERROR(VLOOKUP(D9,DB!A:I,9,0),"")</f>
        <v>Latis</v>
      </c>
    </row>
    <row r="10" spans="1:16383" ht="31.5" customHeight="1">
      <c r="A10" s="110"/>
      <c r="B10" s="151" t="str">
        <f>IFERROR(VLOOKUP(D10,DB!A:K,11,0),"")</f>
        <v/>
      </c>
      <c r="C10" s="111"/>
      <c r="D10" s="109"/>
      <c r="E10" s="112"/>
      <c r="F10" s="113"/>
      <c r="G10" s="81">
        <f ca="1">IFERROR(NOW()-F10,"-")</f>
        <v>45938.437149074074</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45938.437149074074</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45938.437149074074</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45938.437149074074</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45938.437149074074</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45938.437149074074</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45938.437149074074</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45938.437149074074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45938.437149074074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45938.437149074074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45938.437149074074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45938.437149074074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45938.437149074074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45938.437149074074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45938.437149074074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45938.437149074074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45938.437149074074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45938.437149074074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45938.437149074074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45938.437149074074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45938.437149074074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45938.437149074074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45938.437149074074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45938.437149074074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45938.437149074074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45938.437149074074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45938.437149074074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45938.437149074074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45938.437149074074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45938.437149074074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45938.437149074074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45938.437149074074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45938.437149074074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45938.437149074074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45938.437149074074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45938.437149074074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45938.437149074074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45938.437149074074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45938.437149074074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45938.437149074074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45938.437149074074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45938.437149074074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45938.437149074074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45938.437149074074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45938.437149074074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45938.437149074074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45938.437149074074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45938.437149074074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45938.437149074074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45938.437149074074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45938.437149074074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45938.437149074074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45938.437149074074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45938.437149074074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45938.437149074074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45938.437149074074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45938.437149074074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45938.437149074074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45938.437149074074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45938.437149074074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45938.437149074074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45938.437149074074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45938.437149074074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45938.437149074074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45938.437149074074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45938.437149074074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45938.437149074074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45938.437149074074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45938.437149074074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45938.437149074074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45938.437149074074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45938.437149074074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45938.437149074074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45938.437149074074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45938.437149074074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45938.437149074074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45938.437149074074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45938.437149074074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45938.437149074074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45938.437149074074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45938.437149074074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45938.437149074074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45938.437149074074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45938.437149074074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45938.437149074074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45938.437149074074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45938.437149074074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45938.437149074074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45938.437149074074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45938.437149074074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45938.437149074074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45938.437149074074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45938.437149074074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45938.437149074074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45938.437149074074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45938.437149074074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45938.437149074074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45938.437149074074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45938.437149074074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45938.437149074074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45938.437149074074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45938.437149074074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45938.437149074074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45938.437149074074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45938.437149074074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45938.437149074074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45938.437149074074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45938.437149074074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45938.437149074074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45938.437149074074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45938.437149074074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45938.437149074074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45938.437149074074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45938.437149074074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45938.437149074074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45938.437149074074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45938.437149074074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45938.437149074074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45938.437149074074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45938.437149074074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45938.437149074074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45938.437149074074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45938.437149074074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45938.437149074074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45938.437149074074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45938.437149074074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45938.437149074074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45938.437149074074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45938.437149074074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45938.437149074074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45938.437149074074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45938.437149074074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45938.437149074074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45938.437149074074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45938.437149074074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45938.437149074074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45938.437149074074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45938.437149074074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45938.437149074074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45938.437149074074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45938.437149074074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45938.437149074074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45938.437149074074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45938.437149074074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45938.437149074074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45938.437149074074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45938.437149074074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45938.437149074074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45938.437149074074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45938.437149074074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45938.437149074074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45938.437149074074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45938.437149074074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45938.437149074074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45938.437149074074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45938.437149074074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45938.437149074074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45938.437149074074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45938.437149074074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45938.437149074074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45938.437149074074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45938.437149074074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45938.437149074074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45938.437149074074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45938.437149074074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45938.437149074074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45938.437149074074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45938.437149074074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45938.437149074074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45938.437149074074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45938.437149074074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45938.437149074074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45938.437149074074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45938.437149074074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45938.437149074074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45938.437149074074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45938.437149074074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45938.437149074074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45938.437149074074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45938.437149074074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45938.437149074074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45938.437149074074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45938.437149074074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45938.437149074074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45938.437149074074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45938.437149074074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45938.437149074074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45938.437149074074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45938.437149074074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45938.437149074074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45938.437149074074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45938.437149074074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45938.437149074074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45938.437149074074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45938.437149074074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45938.437149074074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45938.437149074074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45938.437149074074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45938.437149074074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45938.437149074074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45938.437149074074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45938.437149074074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45938.437149074074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45938.437149074074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45938.437149074074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45938.437149074074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45938.437149074074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45938.437149074074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45938.437149074074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45938.437149074074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45938.437149074074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45938.437149074074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45938.437149074074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45938.437149074074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45938.437149074074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45938.437149074074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45938.437149074074</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45938.437149074074</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45938.437149074074</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45938.437149074074</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